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13_ncr:1_{08228060-0E69-4FDB-985E-F3A390B93B25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прямые закупки" sheetId="6" r:id="rId1"/>
  </sheets>
  <definedNames>
    <definedName name="_Hlk85458690" localSheetId="0">'прямые закупки'!#REF!</definedName>
    <definedName name="_xlnm._FilterDatabase" localSheetId="0" hidden="1">'прямые закупки'!$A$2:$BA$263</definedName>
  </definedNames>
  <calcPr calcId="191029" refMode="R1C1"/>
</workbook>
</file>

<file path=xl/calcChain.xml><?xml version="1.0" encoding="utf-8"?>
<calcChain xmlns="http://schemas.openxmlformats.org/spreadsheetml/2006/main">
  <c r="P259" i="6" l="1"/>
  <c r="AY259" i="6" s="1"/>
  <c r="BA259" i="6" s="1"/>
  <c r="N259" i="6"/>
  <c r="AZ261" i="6" l="1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263" i="6" l="1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263" i="6" l="1"/>
  <c r="AY265" i="6" s="1"/>
</calcChain>
</file>

<file path=xl/sharedStrings.xml><?xml version="1.0" encoding="utf-8"?>
<sst xmlns="http://schemas.openxmlformats.org/spreadsheetml/2006/main" count="4717" uniqueCount="1192">
  <si>
    <t>Валюта</t>
  </si>
  <si>
    <t>Ўз маблағлари / Собственные средства</t>
  </si>
  <si>
    <t>сум РУз</t>
  </si>
  <si>
    <t>Ответственный исполнитель</t>
  </si>
  <si>
    <t>Ганиев С.</t>
  </si>
  <si>
    <t>№ 6</t>
  </si>
  <si>
    <t>предметы сервиса</t>
  </si>
  <si>
    <t>услуги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</si>
  <si>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</si>
  <si>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</si>
  <si>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</si>
  <si>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</si>
  <si>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</si>
  <si>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</si>
  <si>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</si>
  <si>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</si>
  <si>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</si>
  <si>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</si>
  <si>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Jizzak viloyati Favqulodda vaziyatlar boshqarmasi</t>
  </si>
  <si>
    <t>OOO "ZAMON"</t>
  </si>
  <si>
    <t>01.01.2024</t>
  </si>
  <si>
    <t>03.01.2024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</si>
  <si>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</si>
  <si>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</si>
  <si>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</si>
  <si>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</si>
  <si>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</si>
  <si>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</si>
  <si>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</si>
  <si>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</si>
  <si>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</si>
  <si>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Миркасымов О.</t>
  </si>
  <si>
    <t>Султанов Б.</t>
  </si>
  <si>
    <t>дол.США</t>
  </si>
  <si>
    <t>Гостиница  "Karvonsaroy   при OOO "Termez Cargo Centre"</t>
  </si>
  <si>
    <t>№ 28/01</t>
  </si>
  <si>
    <t>Гостиничные услуги</t>
  </si>
  <si>
    <t>ДНО</t>
  </si>
  <si>
    <t>Саитов А.</t>
  </si>
  <si>
    <t>"O'zbekiston Respublikasi Adliya Vazirligi Qoshidagi Yurist"</t>
  </si>
  <si>
    <t>Мухторов Ж.</t>
  </si>
  <si>
    <t>Акбаров Х.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</si>
  <si>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</si>
  <si>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</si>
  <si>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</si>
  <si>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</si>
  <si>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</si>
  <si>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Назиров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</si>
  <si>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</si>
  <si>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</si>
  <si>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</si>
  <si>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</si>
  <si>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</si>
  <si>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</si>
  <si>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</si>
  <si>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</si>
  <si>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</si>
  <si>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</si>
  <si>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</si>
  <si>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</si>
  <si>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</si>
  <si>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</si>
  <si>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</si>
  <si>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</si>
  <si>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</si>
  <si>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</si>
  <si>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</si>
  <si>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</si>
  <si>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</si>
  <si>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№ 7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</si>
  <si>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</si>
  <si>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</si>
  <si>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</si>
  <si>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</si>
  <si>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</si>
  <si>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</si>
  <si>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</si>
  <si>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OOO "Farg'ona xalkaro aeroporti"</t>
  </si>
  <si>
    <t>№ 106</t>
  </si>
  <si>
    <t>№ 5-02/24</t>
  </si>
  <si>
    <t>УЭНСиТ</t>
  </si>
  <si>
    <t>Контрольный обмер в строительстве</t>
  </si>
  <si>
    <t>№ 08</t>
  </si>
  <si>
    <t>Мавлянова Ф.</t>
  </si>
  <si>
    <t>№ 09</t>
  </si>
  <si>
    <t>Запасные части на ВС  (TRANCIEVER RADIO ALTMETER)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</si>
  <si>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</si>
  <si>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</si>
  <si>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</si>
  <si>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АО "Узбекистон хаво йуллари"</t>
  </si>
  <si>
    <t>Услуга по охране ВС</t>
  </si>
  <si>
    <t>№ 128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</si>
  <si>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</si>
  <si>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</si>
  <si>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</si>
  <si>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</si>
  <si>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</si>
  <si>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</si>
  <si>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</si>
  <si>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</si>
  <si>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</si>
  <si>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Зомин туман тиббиёт бирлашмаси</t>
  </si>
  <si>
    <t>OOO "KHIVA PLAZA"</t>
  </si>
  <si>
    <t>№ 141</t>
  </si>
  <si>
    <t>№ JC-1</t>
  </si>
  <si>
    <t>евро</t>
  </si>
  <si>
    <t>"Civil Aviation Parts Supply Ltd"    (Великобритания)</t>
  </si>
  <si>
    <t>рос.руб.</t>
  </si>
  <si>
    <t>УПР</t>
  </si>
  <si>
    <t>Алаутдинов  Н.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</si>
  <si>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</si>
  <si>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</si>
  <si>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</si>
  <si>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</si>
  <si>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</si>
  <si>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</si>
  <si>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</si>
  <si>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</si>
  <si>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</si>
  <si>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OOO "Uzbekistan Airways Technics"</t>
  </si>
  <si>
    <t>№ 166</t>
  </si>
  <si>
    <t>Услуга по технической поддержки ВС</t>
  </si>
  <si>
    <t>ДПЛГ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</si>
  <si>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</si>
  <si>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</si>
  <si>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</si>
  <si>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</si>
  <si>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</si>
  <si>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</si>
  <si>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</si>
  <si>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</si>
  <si>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</si>
  <si>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</si>
  <si>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Китай</t>
  </si>
  <si>
    <t>№ ASI-2</t>
  </si>
  <si>
    <t>Запасные части на ВС   (REHEATER)</t>
  </si>
  <si>
    <t>№ DNR-1</t>
  </si>
  <si>
    <t>Запасные части на ВС   (HARNES ASSY)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</si>
  <si>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</si>
  <si>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</si>
  <si>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</si>
  <si>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</si>
  <si>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</si>
  <si>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</si>
  <si>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</si>
  <si>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</si>
  <si>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</si>
  <si>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</si>
  <si>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OOO "Namangan xalkaro Aeroporti"</t>
  </si>
  <si>
    <t>№ 2.1/52-23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</si>
  <si>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</si>
  <si>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</si>
  <si>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</si>
  <si>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</si>
  <si>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</si>
  <si>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</si>
  <si>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OOO "Cargo Pro Group"</t>
  </si>
  <si>
    <t>№ 206</t>
  </si>
  <si>
    <t>№ 24</t>
  </si>
  <si>
    <t>№ 129</t>
  </si>
  <si>
    <t>OOO "KUZOV-AVTOMASTER"</t>
  </si>
  <si>
    <t>№ 45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</si>
  <si>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</si>
  <si>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</si>
  <si>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</si>
  <si>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</si>
  <si>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</si>
  <si>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</si>
  <si>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</si>
  <si>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</si>
  <si>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27</t>
  </si>
  <si>
    <t>"BOC AVIATION LIMETED"    (Сингапур)</t>
  </si>
  <si>
    <t>Сингапур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</si>
  <si>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</si>
  <si>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</si>
  <si>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</si>
  <si>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</si>
  <si>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</si>
  <si>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</si>
  <si>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</si>
  <si>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</si>
  <si>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</si>
  <si>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</si>
  <si>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АТ-2</t>
  </si>
  <si>
    <t>Запасные части на ВС  (SLAT ASSY)</t>
  </si>
  <si>
    <t>Максудов С.</t>
  </si>
  <si>
    <t>№ 38</t>
  </si>
  <si>
    <t>Запасные части на ВС  (STOP ASS,  MURROR)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</si>
  <si>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</si>
  <si>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</si>
  <si>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</si>
  <si>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</si>
  <si>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</si>
  <si>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</si>
  <si>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</si>
  <si>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</si>
  <si>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</si>
  <si>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</si>
  <si>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</si>
  <si>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</si>
  <si>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</si>
  <si>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</si>
  <si>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</si>
  <si>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</si>
  <si>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№ КО232/43</t>
  </si>
  <si>
    <t>"SENTR SPESIALIZIROVANNOY STROITELNOY EXSPERTIZI"  MCHJ</t>
  </si>
  <si>
    <t>№ 07-02/24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</si>
  <si>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</si>
  <si>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</si>
  <si>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</si>
  <si>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</si>
  <si>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</si>
  <si>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</si>
  <si>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</si>
  <si>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</si>
  <si>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</si>
  <si>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</si>
  <si>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</si>
  <si>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</si>
  <si>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ПП № 412 п.6 от 26.10.2022г.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</si>
  <si>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</si>
  <si>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</si>
  <si>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</si>
  <si>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</si>
  <si>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</si>
  <si>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</si>
  <si>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</si>
  <si>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</si>
  <si>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</si>
  <si>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48</t>
  </si>
  <si>
    <t>Запасные части на ВС
 (Filter, Bushing, Rod-end, Sensor Assy)</t>
  </si>
  <si>
    <t>OOO "LUMIERE"                     Гостиница "Mercure Tashkent"</t>
  </si>
  <si>
    <t>№ AC-061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</si>
  <si>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</si>
  <si>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</si>
  <si>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</si>
  <si>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</si>
  <si>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</si>
  <si>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</si>
  <si>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</si>
  <si>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</si>
  <si>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</si>
  <si>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</si>
  <si>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</si>
  <si>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"FANTASTIC LOGISTIC"</t>
  </si>
  <si>
    <t>ИП OOO "SGS TASHKENT LTD"</t>
  </si>
  <si>
    <t>№ SA-029-NR-OGR-UZ-24</t>
  </si>
  <si>
    <t>OOO "QANOT SHARQ"</t>
  </si>
  <si>
    <t>№ 99-15</t>
  </si>
  <si>
    <t>УСО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</si>
  <si>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</si>
  <si>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</si>
  <si>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</si>
  <si>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</si>
  <si>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</si>
  <si>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</si>
  <si>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</si>
  <si>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</si>
  <si>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</si>
  <si>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</si>
  <si>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</si>
  <si>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</si>
  <si>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</si>
  <si>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</si>
  <si>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</si>
  <si>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</si>
  <si>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</si>
  <si>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</si>
  <si>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</si>
  <si>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</si>
  <si>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</si>
  <si>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</si>
  <si>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</si>
  <si>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</si>
  <si>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</si>
  <si>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</si>
  <si>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</si>
  <si>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</si>
  <si>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</si>
  <si>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</si>
  <si>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</si>
  <si>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</si>
  <si>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</si>
  <si>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</si>
  <si>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</si>
  <si>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</si>
  <si>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</si>
  <si>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</si>
  <si>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</si>
  <si>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</si>
  <si>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</si>
  <si>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</si>
  <si>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</si>
  <si>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</si>
  <si>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</si>
  <si>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</si>
  <si>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</si>
  <si>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</si>
  <si>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</si>
  <si>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</si>
  <si>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</si>
  <si>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</si>
  <si>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</si>
  <si>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</si>
  <si>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</si>
  <si>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</si>
  <si>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</si>
  <si>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</si>
  <si>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</si>
  <si>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</si>
  <si>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</si>
  <si>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</si>
  <si>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</si>
  <si>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</si>
  <si>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</si>
  <si>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</si>
  <si>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</si>
  <si>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</si>
  <si>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</si>
  <si>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</si>
  <si>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</si>
  <si>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</si>
  <si>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</si>
  <si>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</si>
  <si>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</si>
  <si>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</si>
  <si>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</si>
  <si>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</si>
  <si>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</si>
  <si>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</si>
  <si>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</si>
  <si>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</si>
  <si>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</si>
  <si>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</si>
  <si>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</si>
  <si>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</si>
  <si>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</si>
  <si>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</si>
  <si>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</si>
  <si>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</si>
  <si>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</si>
  <si>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</si>
  <si>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</si>
  <si>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</si>
  <si>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</si>
  <si>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</si>
  <si>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</si>
  <si>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</si>
  <si>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</si>
  <si>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</si>
  <si>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</si>
  <si>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</si>
  <si>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</si>
  <si>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</si>
  <si>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</si>
  <si>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</si>
  <si>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</si>
  <si>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</si>
  <si>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</si>
  <si>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</si>
  <si>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</si>
  <si>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</si>
  <si>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</si>
  <si>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</si>
  <si>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</si>
  <si>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</si>
  <si>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</si>
  <si>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</si>
  <si>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</si>
  <si>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</si>
  <si>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</si>
  <si>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</si>
  <si>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63</t>
  </si>
  <si>
    <t>Запасные части для ВС  (GROUND FAULT INTERRUPTER)</t>
  </si>
  <si>
    <t>UAB "FL Technics"
(Литва)</t>
  </si>
  <si>
    <t>№ FLT-C-2024-06-14/16111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</si>
  <si>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</si>
  <si>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</si>
  <si>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</si>
  <si>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</si>
  <si>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</si>
  <si>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</si>
  <si>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</si>
  <si>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</si>
  <si>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</si>
  <si>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</si>
  <si>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</si>
  <si>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</si>
  <si>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</si>
  <si>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</si>
  <si>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</si>
  <si>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</si>
  <si>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</si>
  <si>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</si>
  <si>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</si>
  <si>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</si>
  <si>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</si>
  <si>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</si>
  <si>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</si>
  <si>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</si>
  <si>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</si>
  <si>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</si>
  <si>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</si>
  <si>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</si>
  <si>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</si>
  <si>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</si>
  <si>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</si>
  <si>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</si>
  <si>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</si>
  <si>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</si>
  <si>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</si>
  <si>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</si>
  <si>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</si>
  <si>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</si>
  <si>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</si>
  <si>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</si>
  <si>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</si>
  <si>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</si>
  <si>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Запасные части на ВС (RADOME)</t>
  </si>
  <si>
    <t>№ AAR-1</t>
  </si>
  <si>
    <t>Запасные части на ВС 
(кабель для двигателя HARNESS W)</t>
  </si>
  <si>
    <t>"AAR Supply Chain, Inc"
(США)</t>
  </si>
  <si>
    <t>"AJ WALTER AVIATION LIMITED"
(Великобритания)</t>
  </si>
  <si>
    <t>№ 80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</si>
  <si>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</si>
  <si>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</si>
  <si>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</si>
  <si>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</si>
  <si>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Сервис бюллетень  (Покупка STC)</t>
  </si>
  <si>
    <t>Услуга в области повышения квалификации, 
1 усл.ед.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</si>
  <si>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</si>
  <si>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</si>
  <si>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</si>
  <si>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</si>
  <si>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</si>
  <si>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</si>
  <si>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</si>
  <si>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</si>
  <si>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</si>
  <si>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</si>
  <si>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</si>
  <si>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</si>
  <si>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</si>
  <si>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</si>
  <si>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</si>
  <si>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</si>
  <si>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</si>
  <si>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</si>
  <si>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</si>
  <si>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</si>
  <si>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Услуга по техническому надзору на объектах строительства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</si>
  <si>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</si>
  <si>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</si>
  <si>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</si>
  <si>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</si>
  <si>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</si>
  <si>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</si>
  <si>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OOO "CARGO PRO GROUP"</t>
  </si>
  <si>
    <t>OOO "EVGENIY PRESS SERVIS"</t>
  </si>
  <si>
    <t>№ 501</t>
  </si>
  <si>
    <t>Услуги по подписки
("На досуге", "Хорошее настроение")</t>
  </si>
  <si>
    <t>OOO "SHAVOT GRAND PLAZA"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</si>
  <si>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</si>
  <si>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</si>
  <si>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</si>
  <si>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</si>
  <si>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</si>
  <si>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</si>
  <si>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</si>
  <si>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</si>
  <si>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</si>
  <si>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</si>
  <si>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</si>
  <si>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</si>
  <si>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</si>
  <si>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</si>
  <si>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</si>
  <si>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№ 130-2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</si>
  <si>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</si>
  <si>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</si>
  <si>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</si>
  <si>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</si>
  <si>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</si>
  <si>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</si>
  <si>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</si>
  <si>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</si>
  <si>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</si>
  <si>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</si>
  <si>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</si>
  <si>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</si>
  <si>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</si>
  <si>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</si>
  <si>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</si>
  <si>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</si>
  <si>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</si>
  <si>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</si>
  <si>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</si>
  <si>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</si>
  <si>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</si>
  <si>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</si>
  <si>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24-001-175228</t>
  </si>
  <si>
    <t>Услуга по поверке измертельных приборов (манометры) (1усл.ед.)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</si>
  <si>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</si>
  <si>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</si>
  <si>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</si>
  <si>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</si>
  <si>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</si>
  <si>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</si>
  <si>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</si>
  <si>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</si>
  <si>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</si>
  <si>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</si>
  <si>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</si>
  <si>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</si>
  <si>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</si>
  <si>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</si>
  <si>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</si>
  <si>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</si>
  <si>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</si>
  <si>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</si>
  <si>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</si>
  <si>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</si>
  <si>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</si>
  <si>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</si>
  <si>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</si>
  <si>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</si>
  <si>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</si>
  <si>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</si>
  <si>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</si>
  <si>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</si>
  <si>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</si>
  <si>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</si>
  <si>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</si>
  <si>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</si>
  <si>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</si>
  <si>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</si>
  <si>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</si>
  <si>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</si>
  <si>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</si>
  <si>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</si>
  <si>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</si>
  <si>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</si>
  <si>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</si>
  <si>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</si>
  <si>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</si>
  <si>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</si>
  <si>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</si>
  <si>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</si>
  <si>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</si>
  <si>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</si>
  <si>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</si>
  <si>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</si>
  <si>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</si>
  <si>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</si>
  <si>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</si>
  <si>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</si>
  <si>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</si>
  <si>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</si>
  <si>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</si>
  <si>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</si>
  <si>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</si>
  <si>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</si>
  <si>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</si>
  <si>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</si>
  <si>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</si>
  <si>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</si>
  <si>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</si>
  <si>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</si>
  <si>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</si>
  <si>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</si>
  <si>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</si>
  <si>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</si>
  <si>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</si>
  <si>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</si>
  <si>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241200012437125 </t>
  </si>
  <si>
    <t xml:space="preserve">№ 241200012715454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</si>
  <si>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</si>
  <si>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</si>
  <si>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</si>
  <si>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</si>
  <si>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</si>
  <si>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Джизакская обл</t>
  </si>
  <si>
    <t>услуги охраны</t>
  </si>
  <si>
    <t>местный</t>
  </si>
  <si>
    <t xml:space="preserve">№ 241200013024632 </t>
  </si>
  <si>
    <t xml:space="preserve">№ 241200012555547 </t>
  </si>
  <si>
    <t xml:space="preserve">№ 241200013023175 </t>
  </si>
  <si>
    <t xml:space="preserve">№ 241200012714782 </t>
  </si>
  <si>
    <t xml:space="preserve">№ 241200012999037 </t>
  </si>
  <si>
    <t xml:space="preserve">№ 241200012712136 </t>
  </si>
  <si>
    <t xml:space="preserve">№ 241200013033440 </t>
  </si>
  <si>
    <t xml:space="preserve">№ 241200012582373 </t>
  </si>
  <si>
    <t xml:space="preserve">№ 241200012578985 </t>
  </si>
  <si>
    <t xml:space="preserve">№ 241200012598189 </t>
  </si>
  <si>
    <t xml:space="preserve">№ 241200012572775 </t>
  </si>
  <si>
    <t xml:space="preserve">№ 241200012580457 </t>
  </si>
  <si>
    <t xml:space="preserve">№ 241200012980276 </t>
  </si>
  <si>
    <t xml:space="preserve">№ 241200012690679 </t>
  </si>
  <si>
    <t xml:space="preserve">№ 241200012694939 </t>
  </si>
  <si>
    <t xml:space="preserve">№ 241200013137245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</si>
  <si>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</si>
  <si>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</si>
  <si>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</si>
  <si>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</si>
  <si>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</si>
  <si>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</si>
  <si>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</si>
  <si>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241200013152539 </t>
  </si>
  <si>
    <t>№ 241200013285900</t>
  </si>
  <si>
    <t xml:space="preserve">№ 241200012933218 </t>
  </si>
  <si>
    <t xml:space="preserve">№ 241200012737765 </t>
  </si>
  <si>
    <t>№ 241200012708016</t>
  </si>
  <si>
    <t xml:space="preserve">№ 241200012680927 </t>
  </si>
  <si>
    <t xml:space="preserve">№ 241200012687514 </t>
  </si>
  <si>
    <t xml:space="preserve">№ 241200012708579 </t>
  </si>
  <si>
    <t xml:space="preserve">№ 241200012697055 </t>
  </si>
  <si>
    <t xml:space="preserve">№ 241200012674488 </t>
  </si>
  <si>
    <t xml:space="preserve">№ 241200012701131 </t>
  </si>
  <si>
    <t xml:space="preserve">№ 241200012924148 </t>
  </si>
  <si>
    <t xml:space="preserve">№ 241200013360589 </t>
  </si>
  <si>
    <t xml:space="preserve">№ 241200012709833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</si>
  <si>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</si>
  <si>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</si>
  <si>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</si>
  <si>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</si>
  <si>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</si>
  <si>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</si>
  <si>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</si>
  <si>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</si>
  <si>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</si>
  <si>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</si>
  <si>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</si>
  <si>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</si>
  <si>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</si>
  <si>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</si>
  <si>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</si>
  <si>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</si>
  <si>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</si>
  <si>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</si>
  <si>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241200013079223 </t>
  </si>
  <si>
    <t xml:space="preserve">№ 241200012707806 </t>
  </si>
  <si>
    <t xml:space="preserve">№ 241200012713082 </t>
  </si>
  <si>
    <t xml:space="preserve">№ 241200012712581 </t>
  </si>
  <si>
    <t xml:space="preserve">№ 241200012701671 </t>
  </si>
  <si>
    <t xml:space="preserve">№ 241200012711872 </t>
  </si>
  <si>
    <t xml:space="preserve">№ 241200012901580 </t>
  </si>
  <si>
    <t xml:space="preserve">№ 241200013000185 </t>
  </si>
  <si>
    <t xml:space="preserve">№ 241200012922135 </t>
  </si>
  <si>
    <t xml:space="preserve">№ 241200013026903 </t>
  </si>
  <si>
    <t xml:space="preserve">№ 241200012924015 </t>
  </si>
  <si>
    <t xml:space="preserve">№ 241200013037474 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</si>
  <si>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</si>
  <si>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</si>
  <si>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</si>
  <si>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</si>
  <si>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</si>
  <si>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</si>
  <si>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</si>
  <si>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</si>
  <si>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</si>
  <si>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</si>
  <si>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241200012827074 </t>
  </si>
  <si>
    <t>№ 241200012826477</t>
  </si>
  <si>
    <t xml:space="preserve">№ 241200012923760 </t>
  </si>
  <si>
    <t xml:space="preserve">№ 241200012940607 </t>
  </si>
  <si>
    <t xml:space="preserve">№ 241200012901918 </t>
  </si>
  <si>
    <t xml:space="preserve">№ 241200012902120 </t>
  </si>
  <si>
    <t xml:space="preserve">№ 241200012991422 </t>
  </si>
  <si>
    <t xml:space="preserve">№ 241200012902964 </t>
  </si>
  <si>
    <t xml:space="preserve">№ 241200012902258 </t>
  </si>
  <si>
    <t xml:space="preserve">№ 241200013038671 </t>
  </si>
  <si>
    <t xml:space="preserve">№ 241200012925561 </t>
  </si>
  <si>
    <t>№ 241200012924662</t>
  </si>
  <si>
    <t>№ 241200013022441</t>
  </si>
  <si>
    <t xml:space="preserve">№ 241200012935191 </t>
  </si>
  <si>
    <t xml:space="preserve">№ 241200012922491 </t>
  </si>
  <si>
    <t xml:space="preserve">№ 241200013082736 </t>
  </si>
  <si>
    <t xml:space="preserve">№ 241200012935008 </t>
  </si>
  <si>
    <t xml:space="preserve">№ 241200012944366 </t>
  </si>
  <si>
    <t xml:space="preserve">№ 241200012944478 </t>
  </si>
  <si>
    <t xml:space="preserve">№ 241200012962609 </t>
  </si>
  <si>
    <t xml:space="preserve">№ 241200012976721 </t>
  </si>
  <si>
    <t xml:space="preserve">№ 241200012961138 </t>
  </si>
  <si>
    <t xml:space="preserve">№ 241200012966271 </t>
  </si>
  <si>
    <t xml:space="preserve">№ 241200013004472 </t>
  </si>
  <si>
    <t xml:space="preserve">№ 241200013005767 </t>
  </si>
  <si>
    <t xml:space="preserve">№ 241200013073093 </t>
  </si>
  <si>
    <t xml:space="preserve">№ 241200013073508 </t>
  </si>
  <si>
    <t xml:space="preserve">№ 241200013337214 </t>
  </si>
  <si>
    <t xml:space="preserve">№ 241200012980843 </t>
  </si>
  <si>
    <t xml:space="preserve">№ 241200013000471 </t>
  </si>
  <si>
    <t xml:space="preserve">№ 241200013031764 </t>
  </si>
  <si>
    <t xml:space="preserve">№ 241200013022541 </t>
  </si>
  <si>
    <t xml:space="preserve">№ 241200013003524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</si>
  <si>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</si>
  <si>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</si>
  <si>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</si>
  <si>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</si>
  <si>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241200013039647 </t>
  </si>
  <si>
    <t xml:space="preserve">№ 241200013082349 </t>
  </si>
  <si>
    <t xml:space="preserve">№ 241200013295894 </t>
  </si>
  <si>
    <t xml:space="preserve">№ 241200013296079 </t>
  </si>
  <si>
    <t xml:space="preserve">№ 241200013074291 </t>
  </si>
  <si>
    <t xml:space="preserve">№ 241200013074517 </t>
  </si>
  <si>
    <t xml:space="preserve">№ 241200013075800 </t>
  </si>
  <si>
    <t xml:space="preserve">№ 241200013276236 </t>
  </si>
  <si>
    <t xml:space="preserve">№ 241200013112125 </t>
  </si>
  <si>
    <t>№ 241200013223389</t>
  </si>
  <si>
    <t xml:space="preserve">№ 241200013112399 </t>
  </si>
  <si>
    <t>№ 241200013138014</t>
  </si>
  <si>
    <t xml:space="preserve">№ 241200013275108 </t>
  </si>
  <si>
    <t xml:space="preserve">№ 241200013174666 </t>
  </si>
  <si>
    <t xml:space="preserve">№ 241200013142239 </t>
  </si>
  <si>
    <t xml:space="preserve">№ 241200013142116 </t>
  </si>
  <si>
    <t xml:space="preserve">№ 24120001315653 </t>
  </si>
  <si>
    <t xml:space="preserve">№ 241200013167169 </t>
  </si>
  <si>
    <t xml:space="preserve">№ 241200013184179 </t>
  </si>
  <si>
    <t xml:space="preserve">№ 241200013185712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</si>
  <si>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</si>
  <si>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</si>
  <si>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</si>
  <si>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</si>
  <si>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</si>
  <si>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</si>
  <si>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</si>
  <si>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</si>
  <si>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241200013218464 </t>
  </si>
  <si>
    <t xml:space="preserve">№ 241200013222404 </t>
  </si>
  <si>
    <t xml:space="preserve">№ 241200013217564 </t>
  </si>
  <si>
    <t>№ 241200013231813</t>
  </si>
  <si>
    <t xml:space="preserve">№ 24120001326709 </t>
  </si>
  <si>
    <t xml:space="preserve">№ 241200013259476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</si>
  <si>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</si>
  <si>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</si>
  <si>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</si>
  <si>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</si>
  <si>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№ 241200013274224 </t>
  </si>
  <si>
    <t xml:space="preserve">№ 241200013273815 </t>
  </si>
  <si>
    <t xml:space="preserve">№ 241200013296305 </t>
  </si>
  <si>
    <t xml:space="preserve">№ 241200013283031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</si>
  <si>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</si>
  <si>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</si>
  <si>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</si>
  <si>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</si>
  <si>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241200013295120 </t>
  </si>
  <si>
    <t xml:space="preserve">№ 241200013295523 </t>
  </si>
  <si>
    <t xml:space="preserve">№ 241200013367535 </t>
  </si>
  <si>
    <t xml:space="preserve">№ 241200013333195 </t>
  </si>
  <si>
    <t xml:space="preserve">№ 241200013332382 </t>
  </si>
  <si>
    <t xml:space="preserve">№ 241200013340781 </t>
  </si>
  <si>
    <t xml:space="preserve">№ 241200013351746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</si>
  <si>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</si>
  <si>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</si>
  <si>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</si>
  <si>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</si>
  <si>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</si>
  <si>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</si>
  <si>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</si>
  <si>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</si>
  <si>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</si>
  <si>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</si>
  <si>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</si>
  <si>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</si>
  <si>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</si>
  <si>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</si>
  <si>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</si>
  <si>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</si>
  <si>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</si>
  <si>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</si>
  <si>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</si>
  <si>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</si>
  <si>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</si>
  <si>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</si>
  <si>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</si>
  <si>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</si>
  <si>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</si>
  <si>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</si>
  <si>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</si>
  <si>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</si>
  <si>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74.90.13.000-00006</t>
  </si>
  <si>
    <t>Услуга по экологической экспертизе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</si>
  <si>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</si>
  <si>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</si>
  <si>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</si>
  <si>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</si>
  <si>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</si>
  <si>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78.30.19.000-00003</t>
  </si>
  <si>
    <t>услуга по обучению персонала</t>
  </si>
  <si>
    <t>15.20.12.113-00002</t>
  </si>
  <si>
    <t>тапочки одноразоввые</t>
  </si>
  <si>
    <t>Наманганская обл.</t>
  </si>
  <si>
    <t xml:space="preserve">ТМЗ </t>
  </si>
  <si>
    <t>58.19.14.110-0000</t>
  </si>
  <si>
    <t>почтовые марки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</si>
  <si>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</si>
  <si>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</si>
  <si>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</si>
  <si>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</si>
  <si>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</si>
  <si>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</si>
  <si>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</si>
  <si>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г.Андижан</t>
  </si>
  <si>
    <t>г.Нукус</t>
  </si>
  <si>
    <t>г.Ургенч</t>
  </si>
  <si>
    <t>93.29.29.000-00002</t>
  </si>
  <si>
    <t>43.99.90.190-00007</t>
  </si>
  <si>
    <t>Услуга по организации и проведению мероприятий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</si>
  <si>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</si>
  <si>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</si>
  <si>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</si>
  <si>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</si>
  <si>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</si>
  <si>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</si>
  <si>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</si>
  <si>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</si>
  <si>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71.12.40.129-00014</t>
  </si>
  <si>
    <t>Услуги в области метрологии</t>
  </si>
  <si>
    <t>Услуга по размещению рекламы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</si>
  <si>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</si>
  <si>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</si>
  <si>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</si>
  <si>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</si>
  <si>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71.12.35.120-00004</t>
  </si>
  <si>
    <t>Услуги по топографии</t>
  </si>
  <si>
    <t>36.00.30.000-00001</t>
  </si>
  <si>
    <t>Услуга водоснабжения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</si>
  <si>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</si>
  <si>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</si>
  <si>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</si>
  <si>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</si>
  <si>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</si>
  <si>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</si>
  <si>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</si>
  <si>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</si>
  <si>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</si>
  <si>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</si>
  <si>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</si>
  <si>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</si>
  <si>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</si>
  <si>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</si>
  <si>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45.20.11.519-00004</t>
  </si>
  <si>
    <t>68.20.12.000-00004</t>
  </si>
  <si>
    <t>Аренда помещений</t>
  </si>
  <si>
    <t>74.90.12.121-00002</t>
  </si>
  <si>
    <t>Услуга по оценке основных средств</t>
  </si>
  <si>
    <t>45.20.21.515-00002</t>
  </si>
  <si>
    <t>Услуга по заправке транспортных средств топливом</t>
  </si>
  <si>
    <t>Ковровое покрытие                  
2000 кв.м.</t>
  </si>
  <si>
    <t>13.93.13.120-00001</t>
  </si>
  <si>
    <t>ковровое покрытие</t>
  </si>
  <si>
    <t>81.29.12.000-00001</t>
  </si>
  <si>
    <t xml:space="preserve">Услуга по очистки снега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</si>
  <si>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</si>
  <si>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52.29.19.110-00001</t>
  </si>
  <si>
    <t>услуга по экспедированию грузов</t>
  </si>
  <si>
    <t>услуга по экспертизе веб-сайта</t>
  </si>
  <si>
    <t>№ 241200012710430</t>
  </si>
  <si>
    <t>74.90.20.149-00001</t>
  </si>
  <si>
    <t>53.10.14.000-00001</t>
  </si>
  <si>
    <t>услуги почтовой связи</t>
  </si>
  <si>
    <t>Операционный лизинг ВС A320 neo сер. № 9115</t>
  </si>
  <si>
    <t>Операционный лизинг ВС A320 neo сер. № 9132</t>
  </si>
  <si>
    <t>№ 241200012737447</t>
  </si>
  <si>
    <t>№ 241200012737596</t>
  </si>
  <si>
    <t>№ 241200012738246</t>
  </si>
  <si>
    <t>71.12.20.190-00001</t>
  </si>
  <si>
    <t>услуга по техническому контроля в строительстве</t>
  </si>
  <si>
    <t>Услуга по техническому обслуживанию автотранспортных средств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</si>
  <si>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</si>
  <si>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</si>
  <si>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</si>
  <si>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71.12.40.129-00005</t>
  </si>
  <si>
    <t>услуга по поверке измерительных средств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</si>
  <si>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</si>
  <si>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</si>
  <si>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</si>
  <si>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</si>
  <si>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</si>
  <si>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</si>
  <si>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</si>
  <si>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Услуга по организации пропускного режима ООО "UAT" индивидуального пропуска сотрудников и автотранспорта</t>
  </si>
  <si>
    <t>86.90.19.140-00001</t>
  </si>
  <si>
    <t>услуга санаторно-курортных огранизаций</t>
  </si>
  <si>
    <t>63.11.13.000-00002</t>
  </si>
  <si>
    <t>Услуга по предоставлению доступа к базе данных</t>
  </si>
  <si>
    <t>77.11.10.000-00001</t>
  </si>
  <si>
    <t>84.24.19.000-00001</t>
  </si>
  <si>
    <t>Услуга по организации пропускного режима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</si>
  <si>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</si>
  <si>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</si>
  <si>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</si>
  <si>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</si>
  <si>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</si>
  <si>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96.01.12.111-00002</t>
  </si>
  <si>
    <t>Услуги химчистки</t>
  </si>
  <si>
    <t>спец.одежда</t>
  </si>
  <si>
    <t>32.99.11.199-00003</t>
  </si>
  <si>
    <t>средства индивидуальной защиты</t>
  </si>
  <si>
    <t>Нидерланды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</si>
  <si>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</si>
  <si>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</si>
  <si>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</si>
  <si>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</si>
  <si>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</si>
  <si>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услуга по лизингу</t>
  </si>
  <si>
    <t>оборудование</t>
  </si>
  <si>
    <t>26.20.14.000-00001</t>
  </si>
  <si>
    <t>Сервер</t>
  </si>
  <si>
    <t>62.09.20.190-00001</t>
  </si>
  <si>
    <t>73.20.19.000-00001</t>
  </si>
  <si>
    <t>Услуга по разработке технико-экономического обоснования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</si>
  <si>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</si>
  <si>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</si>
  <si>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</si>
  <si>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</si>
  <si>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</si>
  <si>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</si>
  <si>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</si>
  <si>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</si>
  <si>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</si>
  <si>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</si>
  <si>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Воздушное судно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</si>
  <si>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</si>
  <si>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</si>
  <si>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</si>
  <si>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</si>
  <si>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</si>
  <si>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</si>
  <si>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</si>
  <si>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</si>
  <si>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</si>
  <si>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</si>
  <si>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</si>
  <si>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</si>
  <si>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</si>
  <si>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</si>
  <si>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</si>
  <si>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</si>
  <si>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</si>
  <si>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</si>
  <si>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</si>
  <si>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</si>
  <si>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</si>
  <si>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</si>
  <si>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</si>
  <si>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</si>
  <si>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</si>
  <si>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</si>
  <si>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</si>
  <si>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</si>
  <si>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</si>
  <si>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</si>
  <si>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</si>
  <si>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</si>
  <si>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</si>
  <si>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</si>
  <si>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</si>
  <si>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 xml:space="preserve"> 06.06.2024</t>
  </si>
  <si>
    <t xml:space="preserve"> 01.04.2024</t>
  </si>
  <si>
    <t xml:space="preserve"> 19.06.2024</t>
  </si>
  <si>
    <t xml:space="preserve"> 04.04.2024</t>
  </si>
  <si>
    <t xml:space="preserve"> 22.07.2024</t>
  </si>
  <si>
    <t xml:space="preserve"> 05.06.2024</t>
  </si>
  <si>
    <t xml:space="preserve"> 25.07.2024</t>
  </si>
  <si>
    <t xml:space="preserve"> 25.03.2024</t>
  </si>
  <si>
    <t xml:space="preserve"> 27.03.2024</t>
  </si>
  <si>
    <t xml:space="preserve"> 03.04.2024</t>
  </si>
  <si>
    <t xml:space="preserve"> 17.04.2024</t>
  </si>
  <si>
    <t xml:space="preserve"> 24.06.2024</t>
  </si>
  <si>
    <t xml:space="preserve"> 16.04.2024</t>
  </si>
  <si>
    <t xml:space="preserve"> 05.062024</t>
  </si>
  <si>
    <t xml:space="preserve"> 26.04.2024</t>
  </si>
  <si>
    <t xml:space="preserve"> 21.05.2024</t>
  </si>
  <si>
    <t xml:space="preserve"> 03.06.2024</t>
  </si>
  <si>
    <t xml:space="preserve"> 30.05.2024</t>
  </si>
  <si>
    <t xml:space="preserve"> 01.07.2024</t>
  </si>
  <si>
    <t xml:space="preserve"> 04.06.2024</t>
  </si>
  <si>
    <t xml:space="preserve"> 10.06.2024</t>
  </si>
  <si>
    <t>04.07.202</t>
  </si>
  <si>
    <t xml:space="preserve"> 05.09.2024</t>
  </si>
  <si>
    <t xml:space="preserve"> 30.07.2024</t>
  </si>
  <si>
    <t xml:space="preserve"> 04.09.2024</t>
  </si>
  <si>
    <t xml:space="preserve">Услуга по организации мерприятий- Конференция 15.02.2024  </t>
  </si>
  <si>
    <t>Специальное Поручение Премьер-Министра от 16.04.2024</t>
  </si>
  <si>
    <t>Закрытое ПКМ от 25.04.2024</t>
  </si>
  <si>
    <t xml:space="preserve"> 23.09.2024</t>
  </si>
  <si>
    <t xml:space="preserve"> 09.09.2024 </t>
  </si>
  <si>
    <t xml:space="preserve"> 04.10.2024</t>
  </si>
  <si>
    <t xml:space="preserve"> 13.09.2024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</si>
  <si>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</si>
  <si>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</si>
  <si>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</si>
  <si>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</si>
  <si>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</si>
  <si>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</si>
  <si>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</si>
  <si>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</si>
  <si>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</si>
  <si>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</si>
  <si>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</si>
  <si>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</si>
  <si>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</si>
  <si>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</si>
  <si>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</si>
  <si>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</si>
  <si>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</si>
  <si>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</si>
  <si>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</si>
  <si>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</si>
  <si>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</si>
  <si>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</si>
  <si>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</si>
  <si>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</si>
  <si>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</si>
  <si>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</si>
  <si>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</si>
  <si>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</si>
  <si>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</si>
  <si>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</si>
  <si>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56С</t>
  </si>
  <si>
    <t>Услуга аренды помещения</t>
  </si>
  <si>
    <t>"Setna iO"   
 (Великобритания)</t>
  </si>
  <si>
    <t>Услуга по аренде помещений 10 кв.м. под офис представителей компании в аэропорту г.Фергана</t>
  </si>
  <si>
    <t>№ 241200013431953</t>
  </si>
  <si>
    <t>№ 241200013431393</t>
  </si>
  <si>
    <t>№ 241200013431216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</si>
  <si>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</si>
  <si>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</si>
  <si>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</si>
  <si>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</si>
  <si>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</si>
  <si>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</si>
  <si>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</si>
  <si>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</si>
  <si>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</si>
  <si>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</si>
  <si>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</si>
  <si>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</si>
  <si>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</si>
  <si>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</si>
  <si>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</si>
  <si>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</si>
  <si>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</si>
  <si>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</si>
  <si>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</si>
  <si>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</si>
  <si>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</si>
  <si>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</si>
  <si>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</si>
  <si>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</si>
  <si>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</si>
  <si>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</si>
  <si>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</si>
  <si>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</si>
  <si>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№ 138</t>
  </si>
  <si>
    <t>Запасные части на ВС
компоненты для системы развлечения пассажиров</t>
  </si>
  <si>
    <t>30.30.50.0</t>
  </si>
  <si>
    <t>Части летальных  воздушных и космических аппаратов, прочее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</si>
  <si>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</si>
  <si>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</si>
  <si>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</si>
  <si>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</si>
  <si>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</si>
  <si>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</si>
  <si>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</si>
  <si>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</si>
  <si>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</si>
  <si>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</si>
  <si>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</si>
  <si>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</si>
  <si>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</si>
  <si>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</si>
  <si>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</si>
  <si>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</si>
  <si>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</si>
  <si>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</si>
  <si>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</si>
  <si>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экспедированию грузов (АТИ)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</si>
  <si>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</si>
  <si>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</si>
  <si>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</si>
  <si>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</si>
  <si>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</si>
  <si>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</si>
  <si>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</si>
  <si>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</si>
  <si>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</si>
  <si>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</si>
  <si>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</si>
  <si>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</si>
  <si>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</si>
  <si>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</si>
  <si>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</si>
  <si>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</si>
  <si>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</si>
  <si>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</si>
  <si>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</si>
  <si>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</si>
  <si>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</si>
  <si>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</si>
  <si>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</si>
  <si>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</si>
  <si>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</si>
  <si>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</si>
  <si>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№ 566-15</t>
  </si>
  <si>
    <t>Услуга по размещению видео рекламных материалов (ВРМ) на LED экранах по регионам Руз.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</si>
  <si>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</si>
  <si>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</si>
  <si>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</si>
  <si>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</si>
  <si>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</si>
  <si>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</si>
  <si>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</si>
  <si>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Тапочки для дорожных наборов 
бизнес класса
(130 000 пар.)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</si>
  <si>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</si>
  <si>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</si>
  <si>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</si>
  <si>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</si>
  <si>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</si>
  <si>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</si>
  <si>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</si>
  <si>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Прочая одежда  и аксессуары</t>
  </si>
  <si>
    <t>обувь</t>
  </si>
  <si>
    <t>Изделия текстильные готовые (кроме одежды)</t>
  </si>
  <si>
    <t>№ 146</t>
  </si>
  <si>
    <t>Запасные части на ВС  
HANDLE</t>
  </si>
  <si>
    <t>№241200013436296</t>
  </si>
  <si>
    <t>№241200013520230</t>
  </si>
  <si>
    <t>№241200013520007</t>
  </si>
  <si>
    <t>№ 241200013523126</t>
  </si>
  <si>
    <t>№ 241200213523655</t>
  </si>
  <si>
    <t>№ AAR-3</t>
  </si>
  <si>
    <t>Запасные части на ВС  
HARNESS W 
(кабель для двигатея)</t>
  </si>
  <si>
    <t>№ 241200013523911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</si>
  <si>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</si>
  <si>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</si>
  <si>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</si>
  <si>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</si>
  <si>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</si>
  <si>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</si>
  <si>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</si>
  <si>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</si>
  <si>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</si>
  <si>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</si>
  <si>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</si>
  <si>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</si>
  <si>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</si>
  <si>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</si>
  <si>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</si>
  <si>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</si>
  <si>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</si>
  <si>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</si>
  <si>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</si>
  <si>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</si>
  <si>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</si>
  <si>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</si>
  <si>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</si>
  <si>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г.Москва</t>
  </si>
  <si>
    <t>№ UU-15-24-S/5</t>
  </si>
  <si>
    <t>Образовательские услуги по курсу "Обслуживание ВС на перроне"   
(57 чел.)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</si>
  <si>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</si>
  <si>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</si>
  <si>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</si>
  <si>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</si>
  <si>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</si>
  <si>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</si>
  <si>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</si>
  <si>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</si>
  <si>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</si>
  <si>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</si>
  <si>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</si>
  <si>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</si>
  <si>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</si>
  <si>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</si>
  <si>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</si>
  <si>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</si>
  <si>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</si>
  <si>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</si>
  <si>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</si>
  <si>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</si>
  <si>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</si>
  <si>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</si>
  <si>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</si>
  <si>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</si>
  <si>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</si>
  <si>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</si>
  <si>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"Lufthansa Technik Malta, LTD</t>
  </si>
  <si>
    <t>№ LA 20007</t>
  </si>
  <si>
    <t>Аренда инструментов</t>
  </si>
  <si>
    <t>Тайланд</t>
  </si>
  <si>
    <t>№ 172</t>
  </si>
  <si>
    <t>АО "Uzbekistan airways" томонидан 2024 йил 1 январдан 31 мартга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</si>
</sst>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Alignment="1">
      <alignment horizont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8" fillId="0" borderId="0" xfId="5" applyFont="1" applyAlignment="1">
      <alignment horizontal="center"/>
    </xf>
    <xf numFmtId="0" fontId="18" fillId="0" borderId="0" xfId="4" applyFont="1" applyAlignment="1">
      <alignment horizontal="center"/>
    </xf>
    <xf numFmtId="14" fontId="18" fillId="0" borderId="0" xfId="4" applyNumberFormat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A308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5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79" t="s">
        <v>1191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53" s="10" customFormat="1" ht="103.5" customHeight="1" thickBot="1">
      <c r="A2" s="12" t="s">
        <v>536</v>
      </c>
      <c r="B2" s="13" t="s">
        <v>537</v>
      </c>
      <c r="C2" s="13" t="s">
        <v>538</v>
      </c>
      <c r="D2" s="13" t="s">
        <v>539</v>
      </c>
      <c r="E2" s="13" t="s">
        <v>540</v>
      </c>
      <c r="F2" s="13" t="s">
        <v>541</v>
      </c>
      <c r="G2" s="13" t="s">
        <v>542</v>
      </c>
      <c r="H2" s="13" t="s">
        <v>543</v>
      </c>
      <c r="I2" s="13" t="s">
        <v>544</v>
      </c>
      <c r="J2" s="14" t="s">
        <v>545</v>
      </c>
      <c r="K2" s="14" t="s">
        <v>546</v>
      </c>
      <c r="L2" s="14" t="s">
        <v>547</v>
      </c>
      <c r="M2" s="15" t="s">
        <v>548</v>
      </c>
      <c r="N2" s="15" t="s">
        <v>549</v>
      </c>
      <c r="O2" s="13" t="s">
        <v>0</v>
      </c>
      <c r="P2" s="15" t="s">
        <v>550</v>
      </c>
      <c r="Q2" s="16" t="s">
        <v>551</v>
      </c>
      <c r="R2" s="13" t="s">
        <v>552</v>
      </c>
      <c r="S2" s="13" t="s">
        <v>553</v>
      </c>
      <c r="T2" s="13" t="s">
        <v>554</v>
      </c>
      <c r="U2" s="13" t="s">
        <v>555</v>
      </c>
      <c r="V2" s="13" t="s">
        <v>556</v>
      </c>
      <c r="W2" s="13" t="s">
        <v>557</v>
      </c>
      <c r="X2" s="13" t="s">
        <v>558</v>
      </c>
      <c r="Y2" s="13" t="s">
        <v>559</v>
      </c>
      <c r="Z2" s="13" t="s">
        <v>560</v>
      </c>
      <c r="AA2" s="46" t="s">
        <v>561</v>
      </c>
      <c r="AB2" s="47" t="s">
        <v>3</v>
      </c>
      <c r="AC2" s="45" t="s">
        <v>930</v>
      </c>
      <c r="AD2" s="80" t="s">
        <v>752</v>
      </c>
      <c r="AE2" s="80"/>
      <c r="AF2" s="76" t="s">
        <v>753</v>
      </c>
      <c r="AG2" s="78"/>
      <c r="AH2" s="76" t="s">
        <v>754</v>
      </c>
      <c r="AI2" s="78"/>
      <c r="AJ2" s="76" t="s">
        <v>755</v>
      </c>
      <c r="AK2" s="78"/>
      <c r="AL2" s="76" t="s">
        <v>756</v>
      </c>
      <c r="AM2" s="77"/>
      <c r="AN2" s="76" t="s">
        <v>1173</v>
      </c>
      <c r="AO2" s="77"/>
      <c r="AP2" s="76" t="s">
        <v>757</v>
      </c>
      <c r="AQ2" s="78"/>
      <c r="AR2" s="76" t="s">
        <v>758</v>
      </c>
      <c r="AS2" s="78"/>
      <c r="AT2" s="76" t="s">
        <v>759</v>
      </c>
      <c r="AU2" s="78"/>
      <c r="AV2" s="76" t="s">
        <v>760</v>
      </c>
      <c r="AW2" s="78"/>
      <c r="AX2" s="76" t="s">
        <v>761</v>
      </c>
      <c r="AY2" s="78"/>
      <c r="AZ2" s="74" t="s">
        <v>10</v>
      </c>
      <c r="BA2" s="75"/>
    </row>
    <row r="3" spans="1:53" s="10" customFormat="1" ht="25.5" customHeight="1">
      <c r="A3" s="17">
        <v>1</v>
      </c>
      <c r="B3" s="17" t="s">
        <v>562</v>
      </c>
      <c r="C3" s="17">
        <v>306628114</v>
      </c>
      <c r="D3" s="17" t="s">
        <v>563</v>
      </c>
      <c r="E3" s="17" t="s">
        <v>1</v>
      </c>
      <c r="F3" s="17" t="s">
        <v>19</v>
      </c>
      <c r="G3" s="17">
        <v>204797875</v>
      </c>
      <c r="H3" s="17" t="s">
        <v>563</v>
      </c>
      <c r="I3" s="17" t="s">
        <v>13</v>
      </c>
      <c r="J3" s="59" t="s">
        <v>20</v>
      </c>
      <c r="K3" s="56">
        <v>45309</v>
      </c>
      <c r="L3" s="36">
        <f t="shared" ref="L3:L11" si="0">M3</f>
        <v>344240000</v>
      </c>
      <c r="M3" s="61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564</v>
      </c>
      <c r="R3" s="17" t="s">
        <v>11</v>
      </c>
      <c r="S3" s="19" t="s">
        <v>765</v>
      </c>
      <c r="T3" s="17" t="s">
        <v>29</v>
      </c>
      <c r="U3" s="17" t="s">
        <v>773</v>
      </c>
      <c r="V3" s="17" t="s">
        <v>17</v>
      </c>
      <c r="W3" s="17" t="s">
        <v>583</v>
      </c>
      <c r="X3" s="17" t="s">
        <v>9</v>
      </c>
      <c r="Y3" s="17" t="s">
        <v>764</v>
      </c>
      <c r="Z3" s="17" t="s">
        <v>8</v>
      </c>
      <c r="AA3" s="26"/>
      <c r="AB3" s="18" t="s">
        <v>26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customHeight="1">
      <c r="A4" s="17">
        <v>2</v>
      </c>
      <c r="B4" s="17" t="s">
        <v>562</v>
      </c>
      <c r="C4" s="17">
        <v>306628114</v>
      </c>
      <c r="D4" s="17" t="s">
        <v>563</v>
      </c>
      <c r="E4" s="17" t="s">
        <v>1</v>
      </c>
      <c r="F4" s="17" t="s">
        <v>89</v>
      </c>
      <c r="G4" s="17">
        <v>201052318</v>
      </c>
      <c r="H4" s="17" t="s">
        <v>563</v>
      </c>
      <c r="I4" s="17" t="s">
        <v>13</v>
      </c>
      <c r="J4" s="59" t="s">
        <v>20</v>
      </c>
      <c r="K4" s="56">
        <v>45385</v>
      </c>
      <c r="L4" s="36">
        <f t="shared" si="0"/>
        <v>435062409.60000002</v>
      </c>
      <c r="M4" s="61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565</v>
      </c>
      <c r="R4" s="17" t="s">
        <v>11</v>
      </c>
      <c r="S4" s="19" t="s">
        <v>772</v>
      </c>
      <c r="T4" s="17" t="s">
        <v>7</v>
      </c>
      <c r="U4" s="17" t="s">
        <v>582</v>
      </c>
      <c r="V4" s="17" t="s">
        <v>17</v>
      </c>
      <c r="W4" s="17" t="s">
        <v>583</v>
      </c>
      <c r="X4" s="17" t="s">
        <v>9</v>
      </c>
      <c r="Y4" s="17" t="s">
        <v>90</v>
      </c>
      <c r="Z4" s="17" t="s">
        <v>8</v>
      </c>
      <c r="AA4" s="26"/>
      <c r="AB4" s="18" t="s">
        <v>42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customHeight="1">
      <c r="A5" s="17">
        <v>3</v>
      </c>
      <c r="B5" s="17" t="s">
        <v>562</v>
      </c>
      <c r="C5" s="17">
        <v>306628114</v>
      </c>
      <c r="D5" s="17" t="s">
        <v>563</v>
      </c>
      <c r="E5" s="17" t="s">
        <v>1</v>
      </c>
      <c r="F5" s="17" t="s">
        <v>23</v>
      </c>
      <c r="G5" s="17">
        <v>21122919</v>
      </c>
      <c r="H5" s="17" t="s">
        <v>563</v>
      </c>
      <c r="I5" s="17" t="s">
        <v>22</v>
      </c>
      <c r="J5" s="59" t="s">
        <v>20</v>
      </c>
      <c r="K5" s="56">
        <v>45309</v>
      </c>
      <c r="L5" s="36">
        <f t="shared" si="0"/>
        <v>474163200</v>
      </c>
      <c r="M5" s="61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566</v>
      </c>
      <c r="R5" s="17" t="s">
        <v>11</v>
      </c>
      <c r="S5" s="19" t="s">
        <v>765</v>
      </c>
      <c r="T5" s="17" t="s">
        <v>29</v>
      </c>
      <c r="U5" s="17" t="s">
        <v>773</v>
      </c>
      <c r="V5" s="17" t="s">
        <v>17</v>
      </c>
      <c r="W5" s="17" t="s">
        <v>583</v>
      </c>
      <c r="X5" s="17" t="s">
        <v>9</v>
      </c>
      <c r="Y5" s="17" t="s">
        <v>751</v>
      </c>
      <c r="Z5" s="17" t="s">
        <v>8</v>
      </c>
      <c r="AA5" s="26"/>
      <c r="AB5" s="18" t="s">
        <v>26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customHeight="1">
      <c r="A6" s="17">
        <v>4</v>
      </c>
      <c r="B6" s="17" t="s">
        <v>562</v>
      </c>
      <c r="C6" s="17">
        <v>306628114</v>
      </c>
      <c r="D6" s="17" t="s">
        <v>563</v>
      </c>
      <c r="E6" s="17" t="s">
        <v>1</v>
      </c>
      <c r="F6" s="17" t="s">
        <v>312</v>
      </c>
      <c r="G6" s="17">
        <v>201440547</v>
      </c>
      <c r="H6" s="17" t="s">
        <v>563</v>
      </c>
      <c r="I6" s="17" t="s">
        <v>313</v>
      </c>
      <c r="J6" s="59" t="s">
        <v>20</v>
      </c>
      <c r="K6" s="56">
        <v>45449</v>
      </c>
      <c r="L6" s="36">
        <f t="shared" si="0"/>
        <v>574820</v>
      </c>
      <c r="M6" s="61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567</v>
      </c>
      <c r="R6" s="17" t="s">
        <v>11</v>
      </c>
      <c r="S6" s="19" t="s">
        <v>766</v>
      </c>
      <c r="T6" s="17" t="s">
        <v>7</v>
      </c>
      <c r="U6" s="17" t="s">
        <v>767</v>
      </c>
      <c r="V6" s="17" t="s">
        <v>17</v>
      </c>
      <c r="W6" s="17" t="s">
        <v>583</v>
      </c>
      <c r="X6" s="17" t="s">
        <v>9</v>
      </c>
      <c r="Y6" s="17" t="s">
        <v>317</v>
      </c>
      <c r="Z6" s="17" t="s">
        <v>8</v>
      </c>
      <c r="AA6" s="26"/>
      <c r="AB6" s="18" t="s">
        <v>314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customHeight="1">
      <c r="A7" s="17">
        <v>5</v>
      </c>
      <c r="B7" s="17" t="s">
        <v>562</v>
      </c>
      <c r="C7" s="17">
        <v>306628114</v>
      </c>
      <c r="D7" s="17" t="s">
        <v>563</v>
      </c>
      <c r="E7" s="17" t="s">
        <v>1</v>
      </c>
      <c r="F7" s="17" t="s">
        <v>362</v>
      </c>
      <c r="G7" s="17">
        <v>201122919</v>
      </c>
      <c r="H7" s="17" t="s">
        <v>563</v>
      </c>
      <c r="I7" s="17" t="s">
        <v>352</v>
      </c>
      <c r="J7" s="59" t="s">
        <v>21</v>
      </c>
      <c r="K7" s="56">
        <v>45464</v>
      </c>
      <c r="L7" s="36">
        <f t="shared" si="0"/>
        <v>1571220000</v>
      </c>
      <c r="M7" s="61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568</v>
      </c>
      <c r="R7" s="17" t="s">
        <v>11</v>
      </c>
      <c r="S7" s="19" t="s">
        <v>768</v>
      </c>
      <c r="T7" s="17" t="s">
        <v>359</v>
      </c>
      <c r="U7" s="17" t="s">
        <v>769</v>
      </c>
      <c r="V7" s="17" t="s">
        <v>17</v>
      </c>
      <c r="W7" s="17" t="s">
        <v>583</v>
      </c>
      <c r="X7" s="17" t="s">
        <v>9</v>
      </c>
      <c r="Y7" s="17" t="s">
        <v>505</v>
      </c>
      <c r="Z7" s="17" t="s">
        <v>8</v>
      </c>
      <c r="AA7" s="26"/>
      <c r="AB7" s="18" t="s">
        <v>80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customHeight="1">
      <c r="A8" s="17">
        <v>6</v>
      </c>
      <c r="B8" s="17" t="s">
        <v>562</v>
      </c>
      <c r="C8" s="17">
        <v>306628114</v>
      </c>
      <c r="D8" s="17" t="s">
        <v>563</v>
      </c>
      <c r="E8" s="17" t="s">
        <v>1</v>
      </c>
      <c r="F8" s="17" t="s">
        <v>315</v>
      </c>
      <c r="G8" s="17">
        <v>305109680</v>
      </c>
      <c r="H8" s="17" t="s">
        <v>563</v>
      </c>
      <c r="I8" s="17" t="s">
        <v>316</v>
      </c>
      <c r="J8" s="59" t="s">
        <v>21</v>
      </c>
      <c r="K8" s="40" t="s">
        <v>957</v>
      </c>
      <c r="L8" s="36">
        <f t="shared" si="0"/>
        <v>48871200</v>
      </c>
      <c r="M8" s="61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569</v>
      </c>
      <c r="R8" s="17" t="s">
        <v>28</v>
      </c>
      <c r="S8" s="19" t="s">
        <v>770</v>
      </c>
      <c r="T8" s="17" t="s">
        <v>7</v>
      </c>
      <c r="U8" s="17" t="s">
        <v>771</v>
      </c>
      <c r="V8" s="17" t="s">
        <v>17</v>
      </c>
      <c r="W8" s="17" t="s">
        <v>583</v>
      </c>
      <c r="X8" s="17" t="s">
        <v>9</v>
      </c>
      <c r="Y8" s="17" t="s">
        <v>318</v>
      </c>
      <c r="Z8" s="17" t="s">
        <v>8</v>
      </c>
      <c r="AA8" s="26"/>
      <c r="AB8" s="18" t="s">
        <v>314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customHeight="1">
      <c r="A9" s="17">
        <v>7</v>
      </c>
      <c r="B9" s="17" t="s">
        <v>562</v>
      </c>
      <c r="C9" s="17">
        <v>306628114</v>
      </c>
      <c r="D9" s="17" t="s">
        <v>563</v>
      </c>
      <c r="E9" s="17" t="s">
        <v>1</v>
      </c>
      <c r="F9" s="17" t="s">
        <v>24</v>
      </c>
      <c r="G9" s="17">
        <v>302965965</v>
      </c>
      <c r="H9" s="17" t="s">
        <v>563</v>
      </c>
      <c r="I9" s="17" t="s">
        <v>14</v>
      </c>
      <c r="J9" s="59" t="s">
        <v>21</v>
      </c>
      <c r="K9" s="56">
        <v>45309</v>
      </c>
      <c r="L9" s="36">
        <f t="shared" si="0"/>
        <v>219520000</v>
      </c>
      <c r="M9" s="61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570</v>
      </c>
      <c r="R9" s="17" t="s">
        <v>11</v>
      </c>
      <c r="S9" s="19" t="s">
        <v>765</v>
      </c>
      <c r="T9" s="17" t="s">
        <v>29</v>
      </c>
      <c r="U9" s="17" t="s">
        <v>773</v>
      </c>
      <c r="V9" s="17" t="s">
        <v>17</v>
      </c>
      <c r="W9" s="17" t="s">
        <v>583</v>
      </c>
      <c r="X9" s="17" t="s">
        <v>9</v>
      </c>
      <c r="Y9" s="17" t="s">
        <v>578</v>
      </c>
      <c r="Z9" s="17" t="s">
        <v>8</v>
      </c>
      <c r="AA9" s="26"/>
      <c r="AB9" s="18" t="s">
        <v>26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customHeight="1">
      <c r="A10" s="17">
        <v>8</v>
      </c>
      <c r="B10" s="17" t="s">
        <v>562</v>
      </c>
      <c r="C10" s="17">
        <v>306628114</v>
      </c>
      <c r="D10" s="17" t="s">
        <v>563</v>
      </c>
      <c r="E10" s="17" t="s">
        <v>1</v>
      </c>
      <c r="F10" s="17" t="s">
        <v>25</v>
      </c>
      <c r="G10" s="17">
        <v>202435020</v>
      </c>
      <c r="H10" s="17" t="s">
        <v>563</v>
      </c>
      <c r="I10" s="17" t="s">
        <v>15</v>
      </c>
      <c r="J10" s="60" t="s">
        <v>21</v>
      </c>
      <c r="K10" s="56">
        <v>45309</v>
      </c>
      <c r="L10" s="36">
        <f t="shared" si="0"/>
        <v>330803200</v>
      </c>
      <c r="M10" s="61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571</v>
      </c>
      <c r="R10" s="17" t="s">
        <v>11</v>
      </c>
      <c r="S10" s="19" t="s">
        <v>765</v>
      </c>
      <c r="T10" s="17" t="s">
        <v>29</v>
      </c>
      <c r="U10" s="17" t="s">
        <v>773</v>
      </c>
      <c r="V10" s="17" t="s">
        <v>17</v>
      </c>
      <c r="W10" s="17" t="s">
        <v>583</v>
      </c>
      <c r="X10" s="17" t="s">
        <v>9</v>
      </c>
      <c r="Y10" s="17" t="s">
        <v>579</v>
      </c>
      <c r="Z10" s="17" t="s">
        <v>8</v>
      </c>
      <c r="AA10" s="26"/>
      <c r="AB10" s="18" t="s">
        <v>26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customHeight="1">
      <c r="A11" s="17">
        <v>9</v>
      </c>
      <c r="B11" s="17" t="s">
        <v>562</v>
      </c>
      <c r="C11" s="17">
        <v>306628114</v>
      </c>
      <c r="D11" s="17" t="s">
        <v>563</v>
      </c>
      <c r="E11" s="17" t="s">
        <v>1</v>
      </c>
      <c r="F11" s="17" t="s">
        <v>27</v>
      </c>
      <c r="G11" s="17">
        <v>201123308</v>
      </c>
      <c r="H11" s="17" t="s">
        <v>563</v>
      </c>
      <c r="I11" s="17" t="s">
        <v>16</v>
      </c>
      <c r="J11" s="59" t="s">
        <v>21</v>
      </c>
      <c r="K11" s="56">
        <v>45309</v>
      </c>
      <c r="L11" s="36">
        <f t="shared" si="0"/>
        <v>63504000</v>
      </c>
      <c r="M11" s="61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572</v>
      </c>
      <c r="R11" s="17" t="s">
        <v>28</v>
      </c>
      <c r="S11" s="19" t="s">
        <v>765</v>
      </c>
      <c r="T11" s="17" t="s">
        <v>29</v>
      </c>
      <c r="U11" s="17" t="s">
        <v>773</v>
      </c>
      <c r="V11" s="17" t="s">
        <v>17</v>
      </c>
      <c r="W11" s="17" t="s">
        <v>583</v>
      </c>
      <c r="X11" s="17" t="s">
        <v>9</v>
      </c>
      <c r="Y11" s="17" t="s">
        <v>580</v>
      </c>
      <c r="Z11" s="17" t="s">
        <v>8</v>
      </c>
      <c r="AA11" s="26"/>
      <c r="AB11" s="18" t="s">
        <v>26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customHeight="1">
      <c r="A12" s="17">
        <v>10</v>
      </c>
      <c r="B12" s="17" t="s">
        <v>562</v>
      </c>
      <c r="C12" s="17">
        <v>306628114</v>
      </c>
      <c r="D12" s="17" t="s">
        <v>563</v>
      </c>
      <c r="E12" s="17" t="s">
        <v>1</v>
      </c>
      <c r="F12" s="17" t="s">
        <v>18</v>
      </c>
      <c r="G12" s="17">
        <v>202316722</v>
      </c>
      <c r="H12" s="17" t="s">
        <v>581</v>
      </c>
      <c r="I12" s="17" t="s">
        <v>5</v>
      </c>
      <c r="J12" s="59" t="s">
        <v>21</v>
      </c>
      <c r="K12" s="56">
        <v>45335</v>
      </c>
      <c r="L12" s="17"/>
      <c r="M12" s="61" t="s">
        <v>12</v>
      </c>
      <c r="N12" s="17"/>
      <c r="O12" s="17" t="s">
        <v>2</v>
      </c>
      <c r="P12" s="36" t="str">
        <f t="shared" si="2"/>
        <v>Согласно счет-фактур</v>
      </c>
      <c r="Q12" s="17" t="s">
        <v>573</v>
      </c>
      <c r="R12" s="17" t="s">
        <v>28</v>
      </c>
      <c r="S12" s="19" t="s">
        <v>772</v>
      </c>
      <c r="T12" s="17" t="s">
        <v>7</v>
      </c>
      <c r="U12" s="17" t="s">
        <v>582</v>
      </c>
      <c r="V12" s="17" t="s">
        <v>17</v>
      </c>
      <c r="W12" s="17" t="s">
        <v>583</v>
      </c>
      <c r="X12" s="17" t="s">
        <v>9</v>
      </c>
      <c r="Y12" s="17" t="s">
        <v>30</v>
      </c>
      <c r="Z12" s="17" t="s">
        <v>147</v>
      </c>
      <c r="AA12" s="26"/>
      <c r="AB12" s="18" t="s">
        <v>26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customHeight="1">
      <c r="A13" s="17">
        <v>11</v>
      </c>
      <c r="B13" s="17" t="s">
        <v>562</v>
      </c>
      <c r="C13" s="17">
        <v>306628114</v>
      </c>
      <c r="D13" s="17" t="s">
        <v>563</v>
      </c>
      <c r="E13" s="17" t="s">
        <v>1</v>
      </c>
      <c r="F13" s="17" t="s">
        <v>43</v>
      </c>
      <c r="G13" s="17">
        <v>203789459</v>
      </c>
      <c r="H13" s="17" t="s">
        <v>563</v>
      </c>
      <c r="I13" s="17" t="s">
        <v>44</v>
      </c>
      <c r="J13" s="59" t="s">
        <v>21</v>
      </c>
      <c r="K13" s="56">
        <v>45303</v>
      </c>
      <c r="L13" s="3">
        <f>M13</f>
        <v>520000000</v>
      </c>
      <c r="M13" s="61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574</v>
      </c>
      <c r="R13" s="17" t="s">
        <v>11</v>
      </c>
      <c r="S13" s="19" t="s">
        <v>774</v>
      </c>
      <c r="T13" s="17" t="s">
        <v>7</v>
      </c>
      <c r="U13" s="17" t="s">
        <v>775</v>
      </c>
      <c r="V13" s="17" t="s">
        <v>17</v>
      </c>
      <c r="W13" s="17" t="s">
        <v>583</v>
      </c>
      <c r="X13" s="17" t="s">
        <v>9</v>
      </c>
      <c r="Y13" s="17" t="s">
        <v>45</v>
      </c>
      <c r="Z13" s="17" t="s">
        <v>8</v>
      </c>
      <c r="AA13" s="26"/>
      <c r="AB13" s="18" t="s">
        <v>141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customHeight="1">
      <c r="A14" s="17">
        <v>12</v>
      </c>
      <c r="B14" s="17" t="s">
        <v>562</v>
      </c>
      <c r="C14" s="17">
        <v>306628114</v>
      </c>
      <c r="D14" s="17" t="s">
        <v>563</v>
      </c>
      <c r="E14" s="17" t="s">
        <v>1</v>
      </c>
      <c r="F14" s="17" t="s">
        <v>86</v>
      </c>
      <c r="G14" s="17">
        <v>304922424</v>
      </c>
      <c r="H14" s="17" t="s">
        <v>563</v>
      </c>
      <c r="I14" s="17" t="s">
        <v>87</v>
      </c>
      <c r="J14" s="59" t="s">
        <v>21</v>
      </c>
      <c r="K14" s="40" t="s">
        <v>958</v>
      </c>
      <c r="L14" s="36">
        <f>M14</f>
        <v>1078920</v>
      </c>
      <c r="M14" s="61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927</v>
      </c>
      <c r="R14" s="17" t="s">
        <v>11</v>
      </c>
      <c r="S14" s="19" t="s">
        <v>777</v>
      </c>
      <c r="T14" s="17" t="s">
        <v>359</v>
      </c>
      <c r="U14" s="17" t="s">
        <v>778</v>
      </c>
      <c r="V14" s="17" t="s">
        <v>17</v>
      </c>
      <c r="W14" s="17" t="s">
        <v>583</v>
      </c>
      <c r="X14" s="17" t="s">
        <v>9</v>
      </c>
      <c r="Y14" s="17" t="s">
        <v>88</v>
      </c>
      <c r="Z14" s="17" t="s">
        <v>8</v>
      </c>
      <c r="AA14" s="26"/>
      <c r="AB14" s="18" t="s">
        <v>26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customHeight="1">
      <c r="A15" s="17">
        <v>13</v>
      </c>
      <c r="B15" s="17" t="s">
        <v>562</v>
      </c>
      <c r="C15" s="17">
        <v>306628114</v>
      </c>
      <c r="D15" s="17" t="s">
        <v>563</v>
      </c>
      <c r="E15" s="17" t="s">
        <v>1</v>
      </c>
      <c r="F15" s="17" t="s">
        <v>48</v>
      </c>
      <c r="G15" s="17">
        <v>200555364</v>
      </c>
      <c r="H15" s="17" t="s">
        <v>563</v>
      </c>
      <c r="I15" s="17" t="s">
        <v>51</v>
      </c>
      <c r="J15" s="59" t="s">
        <v>46</v>
      </c>
      <c r="K15" s="56">
        <v>45386</v>
      </c>
      <c r="L15" s="17"/>
      <c r="M15" s="62" t="s">
        <v>12</v>
      </c>
      <c r="N15" s="36"/>
      <c r="O15" s="17" t="s">
        <v>2</v>
      </c>
      <c r="P15" s="36" t="str">
        <f t="shared" si="2"/>
        <v>Согласно счет-фактур</v>
      </c>
      <c r="Q15" s="17" t="s">
        <v>575</v>
      </c>
      <c r="R15" s="17" t="s">
        <v>28</v>
      </c>
      <c r="S15" s="19" t="s">
        <v>779</v>
      </c>
      <c r="T15" s="17" t="s">
        <v>7</v>
      </c>
      <c r="U15" s="17" t="s">
        <v>780</v>
      </c>
      <c r="V15" s="17" t="s">
        <v>17</v>
      </c>
      <c r="W15" s="17" t="s">
        <v>583</v>
      </c>
      <c r="X15" s="17" t="s">
        <v>9</v>
      </c>
      <c r="Y15" s="17" t="s">
        <v>49</v>
      </c>
      <c r="Z15" s="17" t="s">
        <v>50</v>
      </c>
      <c r="AA15" s="26"/>
      <c r="AB15" s="18" t="s">
        <v>38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customHeight="1">
      <c r="A16" s="17">
        <v>14</v>
      </c>
      <c r="B16" s="17" t="s">
        <v>562</v>
      </c>
      <c r="C16" s="17">
        <v>306628114</v>
      </c>
      <c r="D16" s="17" t="s">
        <v>563</v>
      </c>
      <c r="E16" s="17" t="s">
        <v>1</v>
      </c>
      <c r="F16" s="17" t="s">
        <v>231</v>
      </c>
      <c r="G16" s="17">
        <v>305898514</v>
      </c>
      <c r="H16" s="17" t="s">
        <v>563</v>
      </c>
      <c r="I16" s="17" t="s">
        <v>232</v>
      </c>
      <c r="J16" s="60">
        <v>45302</v>
      </c>
      <c r="K16" s="56">
        <v>45308</v>
      </c>
      <c r="L16" s="3"/>
      <c r="M16" s="61" t="s">
        <v>12</v>
      </c>
      <c r="N16" s="36"/>
      <c r="O16" s="17" t="s">
        <v>2</v>
      </c>
      <c r="P16" s="36" t="str">
        <f t="shared" si="2"/>
        <v>Согласно счет-фактур</v>
      </c>
      <c r="Q16" s="17" t="s">
        <v>576</v>
      </c>
      <c r="R16" s="17" t="s">
        <v>11</v>
      </c>
      <c r="S16" s="19" t="s">
        <v>776</v>
      </c>
      <c r="T16" s="17" t="s">
        <v>7</v>
      </c>
      <c r="U16" s="17" t="s">
        <v>36</v>
      </c>
      <c r="V16" s="17" t="s">
        <v>17</v>
      </c>
      <c r="W16" s="17" t="s">
        <v>583</v>
      </c>
      <c r="X16" s="17" t="s">
        <v>9</v>
      </c>
      <c r="Y16" s="17" t="s">
        <v>36</v>
      </c>
      <c r="Z16" s="17" t="s">
        <v>8</v>
      </c>
      <c r="AA16" s="26"/>
      <c r="AB16" s="18" t="s">
        <v>37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customHeight="1">
      <c r="A17" s="17">
        <v>15</v>
      </c>
      <c r="B17" s="17" t="s">
        <v>562</v>
      </c>
      <c r="C17" s="17">
        <v>306628114</v>
      </c>
      <c r="D17" s="17" t="s">
        <v>563</v>
      </c>
      <c r="E17" s="17" t="s">
        <v>1</v>
      </c>
      <c r="F17" s="17" t="s">
        <v>390</v>
      </c>
      <c r="G17" s="17">
        <v>200898340</v>
      </c>
      <c r="H17" s="17" t="s">
        <v>563</v>
      </c>
      <c r="I17" s="17" t="s">
        <v>388</v>
      </c>
      <c r="J17" s="60">
        <v>45302</v>
      </c>
      <c r="K17" s="56">
        <v>45477</v>
      </c>
      <c r="L17" s="3">
        <f>M17</f>
        <v>74460804</v>
      </c>
      <c r="M17" s="61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577</v>
      </c>
      <c r="R17" s="17" t="s">
        <v>28</v>
      </c>
      <c r="S17" s="19" t="s">
        <v>782</v>
      </c>
      <c r="T17" s="17" t="s">
        <v>7</v>
      </c>
      <c r="U17" s="17" t="s">
        <v>785</v>
      </c>
      <c r="V17" s="17" t="s">
        <v>17</v>
      </c>
      <c r="W17" s="17" t="s">
        <v>583</v>
      </c>
      <c r="X17" s="17" t="s">
        <v>9</v>
      </c>
      <c r="Y17" s="17" t="s">
        <v>389</v>
      </c>
      <c r="Z17" s="17" t="s">
        <v>8</v>
      </c>
      <c r="AA17" s="26"/>
      <c r="AB17" s="18" t="s">
        <v>80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customHeight="1">
      <c r="A18" s="17">
        <v>16</v>
      </c>
      <c r="B18" s="17" t="s">
        <v>562</v>
      </c>
      <c r="C18" s="17">
        <v>306628114</v>
      </c>
      <c r="D18" s="17" t="s">
        <v>563</v>
      </c>
      <c r="E18" s="17" t="s">
        <v>1</v>
      </c>
      <c r="F18" s="17" t="s">
        <v>354</v>
      </c>
      <c r="G18" s="17">
        <v>200903001</v>
      </c>
      <c r="H18" s="17" t="s">
        <v>563</v>
      </c>
      <c r="I18" s="17" t="s">
        <v>355</v>
      </c>
      <c r="J18" s="60">
        <v>45303</v>
      </c>
      <c r="K18" s="56">
        <v>45462</v>
      </c>
      <c r="L18" s="3">
        <v>44641255</v>
      </c>
      <c r="M18" s="61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584</v>
      </c>
      <c r="R18" s="17" t="s">
        <v>11</v>
      </c>
      <c r="S18" s="19" t="s">
        <v>783</v>
      </c>
      <c r="T18" s="17" t="s">
        <v>359</v>
      </c>
      <c r="U18" s="17" t="s">
        <v>784</v>
      </c>
      <c r="V18" s="17" t="s">
        <v>17</v>
      </c>
      <c r="W18" s="17" t="s">
        <v>583</v>
      </c>
      <c r="X18" s="17" t="s">
        <v>9</v>
      </c>
      <c r="Y18" s="17" t="s">
        <v>356</v>
      </c>
      <c r="Z18" s="17" t="s">
        <v>8</v>
      </c>
      <c r="AA18" s="26"/>
      <c r="AB18" s="18" t="s">
        <v>80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customHeight="1">
      <c r="A19" s="17">
        <v>17</v>
      </c>
      <c r="B19" s="17" t="s">
        <v>562</v>
      </c>
      <c r="C19" s="17">
        <v>306628114</v>
      </c>
      <c r="D19" s="17" t="s">
        <v>563</v>
      </c>
      <c r="E19" s="17" t="s">
        <v>1</v>
      </c>
      <c r="F19" s="17" t="s">
        <v>34</v>
      </c>
      <c r="G19" s="17">
        <v>302340153</v>
      </c>
      <c r="H19" s="17" t="s">
        <v>781</v>
      </c>
      <c r="I19" s="17" t="s">
        <v>35</v>
      </c>
      <c r="J19" s="60">
        <v>45306</v>
      </c>
      <c r="K19" s="56">
        <v>45329</v>
      </c>
      <c r="L19" s="3">
        <f>M19</f>
        <v>13161360</v>
      </c>
      <c r="M19" s="61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585</v>
      </c>
      <c r="R19" s="17" t="s">
        <v>11</v>
      </c>
      <c r="S19" s="19" t="s">
        <v>776</v>
      </c>
      <c r="T19" s="17" t="s">
        <v>7</v>
      </c>
      <c r="U19" s="17" t="s">
        <v>36</v>
      </c>
      <c r="V19" s="17" t="s">
        <v>17</v>
      </c>
      <c r="W19" s="17" t="s">
        <v>583</v>
      </c>
      <c r="X19" s="17" t="s">
        <v>9</v>
      </c>
      <c r="Y19" s="17" t="s">
        <v>36</v>
      </c>
      <c r="Z19" s="17" t="s">
        <v>8</v>
      </c>
      <c r="AA19" s="26"/>
      <c r="AB19" s="18" t="s">
        <v>37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3" customFormat="1" ht="40.5" customHeight="1">
      <c r="A20" s="40">
        <v>18</v>
      </c>
      <c r="B20" s="40" t="s">
        <v>562</v>
      </c>
      <c r="C20" s="40">
        <v>306628114</v>
      </c>
      <c r="D20" s="40" t="s">
        <v>563</v>
      </c>
      <c r="E20" s="40" t="s">
        <v>1</v>
      </c>
      <c r="F20" s="40" t="s">
        <v>1186</v>
      </c>
      <c r="G20" s="40"/>
      <c r="H20" s="40" t="s">
        <v>132</v>
      </c>
      <c r="I20" s="40" t="s">
        <v>1187</v>
      </c>
      <c r="J20" s="4">
        <v>45311</v>
      </c>
      <c r="K20" s="56">
        <v>45311</v>
      </c>
      <c r="L20" s="3">
        <v>21436</v>
      </c>
      <c r="M20" s="61">
        <v>21436</v>
      </c>
      <c r="N20" s="42">
        <f t="shared" si="3"/>
        <v>0</v>
      </c>
      <c r="O20" s="40" t="s">
        <v>105</v>
      </c>
      <c r="P20" s="42">
        <f>M20*AC20</f>
        <v>289800357.88</v>
      </c>
      <c r="Q20" s="40"/>
      <c r="R20" s="40" t="s">
        <v>11</v>
      </c>
      <c r="S20" s="50"/>
      <c r="T20" s="40"/>
      <c r="U20" s="40"/>
      <c r="V20" s="40" t="s">
        <v>132</v>
      </c>
      <c r="W20" s="40" t="s">
        <v>10</v>
      </c>
      <c r="X20" s="40" t="s">
        <v>9</v>
      </c>
      <c r="Y20" s="40" t="s">
        <v>1188</v>
      </c>
      <c r="Z20" s="40" t="s">
        <v>219</v>
      </c>
      <c r="AA20" s="69"/>
      <c r="AB20" s="70" t="s">
        <v>83</v>
      </c>
      <c r="AC20" s="58">
        <v>13519.33</v>
      </c>
      <c r="AD20" s="51"/>
      <c r="AE20" s="52"/>
      <c r="AF20" s="52"/>
      <c r="AG20" s="52"/>
      <c r="AH20" s="52"/>
      <c r="AI20" s="52"/>
      <c r="AJ20" s="20"/>
      <c r="AL20" s="52"/>
      <c r="AM20" s="52"/>
      <c r="AN20" s="20"/>
      <c r="AO20" s="52"/>
      <c r="AP20" s="52"/>
      <c r="AQ20" s="52"/>
      <c r="AR20" s="52"/>
      <c r="AS20" s="52"/>
      <c r="AT20" s="52"/>
      <c r="AU20" s="52"/>
      <c r="AV20" s="51"/>
      <c r="AW20" s="52"/>
      <c r="AX20" s="51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customHeight="1">
      <c r="A21" s="17">
        <v>19</v>
      </c>
      <c r="B21" s="17" t="s">
        <v>562</v>
      </c>
      <c r="C21" s="17">
        <v>306628114</v>
      </c>
      <c r="D21" s="17" t="s">
        <v>563</v>
      </c>
      <c r="E21" s="17" t="s">
        <v>1</v>
      </c>
      <c r="F21" s="17" t="s">
        <v>343</v>
      </c>
      <c r="G21" s="17">
        <v>206328965</v>
      </c>
      <c r="H21" s="17" t="s">
        <v>563</v>
      </c>
      <c r="I21" s="17" t="s">
        <v>344</v>
      </c>
      <c r="J21" s="60">
        <v>45315</v>
      </c>
      <c r="K21" s="40" t="s">
        <v>959</v>
      </c>
      <c r="L21" s="3">
        <f>M21</f>
        <v>2295042.13</v>
      </c>
      <c r="M21" s="61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586</v>
      </c>
      <c r="R21" s="17" t="s">
        <v>28</v>
      </c>
      <c r="S21" s="17" t="s">
        <v>822</v>
      </c>
      <c r="T21" s="17" t="s">
        <v>7</v>
      </c>
      <c r="U21" s="17" t="s">
        <v>823</v>
      </c>
      <c r="V21" s="17" t="s">
        <v>17</v>
      </c>
      <c r="W21" s="17" t="s">
        <v>583</v>
      </c>
      <c r="X21" s="17" t="s">
        <v>9</v>
      </c>
      <c r="Y21" s="17" t="s">
        <v>345</v>
      </c>
      <c r="Z21" s="17" t="s">
        <v>8</v>
      </c>
      <c r="AA21" s="26"/>
      <c r="AB21" s="18" t="s">
        <v>80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customHeight="1">
      <c r="A22" s="17">
        <v>20</v>
      </c>
      <c r="B22" s="17" t="s">
        <v>562</v>
      </c>
      <c r="C22" s="17">
        <v>306628114</v>
      </c>
      <c r="D22" s="17" t="s">
        <v>563</v>
      </c>
      <c r="E22" s="17" t="s">
        <v>1</v>
      </c>
      <c r="F22" s="17" t="s">
        <v>52</v>
      </c>
      <c r="G22" s="17">
        <v>202453220</v>
      </c>
      <c r="H22" s="17" t="s">
        <v>563</v>
      </c>
      <c r="I22" s="17" t="s">
        <v>53</v>
      </c>
      <c r="J22" s="60">
        <v>45315</v>
      </c>
      <c r="K22" s="56">
        <v>45386</v>
      </c>
      <c r="L22" s="3">
        <f>M22</f>
        <v>761600</v>
      </c>
      <c r="M22" s="61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587</v>
      </c>
      <c r="R22" s="17" t="s">
        <v>28</v>
      </c>
      <c r="S22" s="19" t="s">
        <v>779</v>
      </c>
      <c r="T22" s="17" t="s">
        <v>7</v>
      </c>
      <c r="U22" s="17" t="s">
        <v>780</v>
      </c>
      <c r="V22" s="17" t="s">
        <v>17</v>
      </c>
      <c r="W22" s="17" t="s">
        <v>583</v>
      </c>
      <c r="X22" s="17" t="s">
        <v>9</v>
      </c>
      <c r="Y22" s="17" t="s">
        <v>1076</v>
      </c>
      <c r="Z22" s="17" t="s">
        <v>147</v>
      </c>
      <c r="AA22" s="26"/>
      <c r="AB22" s="18" t="s">
        <v>38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customHeight="1">
      <c r="A23" s="17">
        <v>21</v>
      </c>
      <c r="B23" s="17" t="s">
        <v>562</v>
      </c>
      <c r="C23" s="17">
        <v>306628114</v>
      </c>
      <c r="D23" s="17" t="s">
        <v>563</v>
      </c>
      <c r="E23" s="17" t="s">
        <v>1</v>
      </c>
      <c r="F23" s="17" t="s">
        <v>336</v>
      </c>
      <c r="G23" s="17">
        <v>200833833</v>
      </c>
      <c r="H23" s="17" t="s">
        <v>563</v>
      </c>
      <c r="I23" s="17" t="s">
        <v>340</v>
      </c>
      <c r="J23" s="60">
        <v>45320</v>
      </c>
      <c r="K23" s="56">
        <v>45453</v>
      </c>
      <c r="L23" s="3">
        <f>M23</f>
        <v>2000000</v>
      </c>
      <c r="M23" s="61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588</v>
      </c>
      <c r="R23" s="17" t="s">
        <v>28</v>
      </c>
      <c r="S23" s="19" t="s">
        <v>792</v>
      </c>
      <c r="T23" s="17" t="s">
        <v>791</v>
      </c>
      <c r="U23" s="17" t="s">
        <v>793</v>
      </c>
      <c r="V23" s="17" t="s">
        <v>17</v>
      </c>
      <c r="W23" s="17" t="s">
        <v>583</v>
      </c>
      <c r="X23" s="17" t="s">
        <v>9</v>
      </c>
      <c r="Y23" s="17" t="s">
        <v>341</v>
      </c>
      <c r="Z23" s="17" t="s">
        <v>8</v>
      </c>
      <c r="AA23" s="26"/>
      <c r="AB23" s="18" t="s">
        <v>338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customHeight="1">
      <c r="A24" s="17">
        <v>22</v>
      </c>
      <c r="B24" s="17" t="s">
        <v>562</v>
      </c>
      <c r="C24" s="17">
        <v>306628114</v>
      </c>
      <c r="D24" s="17" t="s">
        <v>563</v>
      </c>
      <c r="E24" s="17" t="s">
        <v>1</v>
      </c>
      <c r="F24" s="17" t="s">
        <v>72</v>
      </c>
      <c r="G24" s="17">
        <v>200641068</v>
      </c>
      <c r="H24" s="17" t="s">
        <v>563</v>
      </c>
      <c r="I24" s="17" t="s">
        <v>73</v>
      </c>
      <c r="J24" s="60">
        <v>45322</v>
      </c>
      <c r="K24" s="40" t="s">
        <v>960</v>
      </c>
      <c r="L24" s="3"/>
      <c r="M24" s="63" t="s">
        <v>74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589</v>
      </c>
      <c r="R24" s="17" t="s">
        <v>28</v>
      </c>
      <c r="S24" s="19" t="s">
        <v>786</v>
      </c>
      <c r="T24" s="17" t="s">
        <v>1155</v>
      </c>
      <c r="U24" s="17" t="s">
        <v>787</v>
      </c>
      <c r="V24" s="17" t="s">
        <v>17</v>
      </c>
      <c r="W24" s="17" t="s">
        <v>583</v>
      </c>
      <c r="X24" s="17" t="s">
        <v>9</v>
      </c>
      <c r="Y24" s="17" t="s">
        <v>75</v>
      </c>
      <c r="Z24" s="17" t="s">
        <v>147</v>
      </c>
      <c r="AA24" s="26"/>
      <c r="AB24" s="18" t="s">
        <v>76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customHeight="1">
      <c r="A25" s="17">
        <v>23</v>
      </c>
      <c r="B25" s="17" t="s">
        <v>562</v>
      </c>
      <c r="C25" s="17">
        <v>306628114</v>
      </c>
      <c r="D25" s="17" t="s">
        <v>563</v>
      </c>
      <c r="E25" s="17" t="s">
        <v>1</v>
      </c>
      <c r="F25" s="17" t="s">
        <v>361</v>
      </c>
      <c r="G25" s="17">
        <v>306350099</v>
      </c>
      <c r="H25" s="17" t="s">
        <v>563</v>
      </c>
      <c r="I25" s="17" t="s">
        <v>363</v>
      </c>
      <c r="J25" s="60">
        <v>45323</v>
      </c>
      <c r="K25" s="56">
        <v>45464</v>
      </c>
      <c r="L25" s="3">
        <f t="shared" ref="L25:L33" si="5">M25</f>
        <v>495000000</v>
      </c>
      <c r="M25" s="63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590</v>
      </c>
      <c r="R25" s="17" t="s">
        <v>28</v>
      </c>
      <c r="S25" s="19" t="s">
        <v>768</v>
      </c>
      <c r="T25" s="17" t="s">
        <v>359</v>
      </c>
      <c r="U25" s="17" t="s">
        <v>769</v>
      </c>
      <c r="V25" s="17" t="s">
        <v>17</v>
      </c>
      <c r="W25" s="17" t="s">
        <v>583</v>
      </c>
      <c r="X25" s="17" t="s">
        <v>9</v>
      </c>
      <c r="Y25" s="17" t="s">
        <v>353</v>
      </c>
      <c r="Z25" s="17" t="s">
        <v>8</v>
      </c>
      <c r="AA25" s="26"/>
      <c r="AB25" s="18" t="s">
        <v>80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customHeight="1">
      <c r="A26" s="17">
        <v>24</v>
      </c>
      <c r="B26" s="17" t="s">
        <v>562</v>
      </c>
      <c r="C26" s="17">
        <v>306628114</v>
      </c>
      <c r="D26" s="17" t="s">
        <v>563</v>
      </c>
      <c r="E26" s="17" t="s">
        <v>1</v>
      </c>
      <c r="F26" s="17" t="s">
        <v>56</v>
      </c>
      <c r="G26" s="17"/>
      <c r="H26" s="17" t="s">
        <v>58</v>
      </c>
      <c r="I26" s="17" t="s">
        <v>54</v>
      </c>
      <c r="J26" s="60">
        <v>45324</v>
      </c>
      <c r="K26" s="56">
        <v>45338</v>
      </c>
      <c r="L26" s="3">
        <f t="shared" si="5"/>
        <v>4500</v>
      </c>
      <c r="M26" s="61">
        <v>4500</v>
      </c>
      <c r="N26" s="36">
        <f t="shared" si="6"/>
        <v>0</v>
      </c>
      <c r="O26" s="17" t="s">
        <v>33</v>
      </c>
      <c r="P26" s="36">
        <f>BA26</f>
        <v>55948500</v>
      </c>
      <c r="Q26" s="17" t="s">
        <v>591</v>
      </c>
      <c r="R26" s="17" t="s">
        <v>11</v>
      </c>
      <c r="S26" s="17" t="s">
        <v>1056</v>
      </c>
      <c r="T26" s="17" t="s">
        <v>911</v>
      </c>
      <c r="U26" s="17" t="s">
        <v>1057</v>
      </c>
      <c r="V26" s="17" t="s">
        <v>58</v>
      </c>
      <c r="W26" s="17" t="s">
        <v>10</v>
      </c>
      <c r="X26" s="17" t="s">
        <v>9</v>
      </c>
      <c r="Y26" s="17" t="s">
        <v>818</v>
      </c>
      <c r="Z26" s="17" t="s">
        <v>8</v>
      </c>
      <c r="AA26" s="26"/>
      <c r="AB26" s="18" t="s">
        <v>55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customHeight="1">
      <c r="A27" s="17">
        <v>25</v>
      </c>
      <c r="B27" s="17" t="s">
        <v>562</v>
      </c>
      <c r="C27" s="17">
        <v>306628114</v>
      </c>
      <c r="D27" s="17" t="s">
        <v>563</v>
      </c>
      <c r="E27" s="17" t="s">
        <v>1</v>
      </c>
      <c r="F27" s="17" t="s">
        <v>70</v>
      </c>
      <c r="G27" s="17">
        <v>305163498</v>
      </c>
      <c r="H27" s="17" t="s">
        <v>563</v>
      </c>
      <c r="I27" s="17" t="s">
        <v>71</v>
      </c>
      <c r="J27" s="60">
        <v>45331</v>
      </c>
      <c r="K27" s="56">
        <v>45337</v>
      </c>
      <c r="L27" s="3">
        <f t="shared" si="5"/>
        <v>16000000</v>
      </c>
      <c r="M27" s="61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592</v>
      </c>
      <c r="R27" s="17" t="s">
        <v>11</v>
      </c>
      <c r="S27" s="19" t="s">
        <v>804</v>
      </c>
      <c r="T27" s="17" t="s">
        <v>7</v>
      </c>
      <c r="U27" s="17" t="s">
        <v>806</v>
      </c>
      <c r="V27" s="17" t="s">
        <v>17</v>
      </c>
      <c r="W27" s="17" t="s">
        <v>583</v>
      </c>
      <c r="X27" s="17" t="s">
        <v>9</v>
      </c>
      <c r="Y27" s="17" t="s">
        <v>982</v>
      </c>
      <c r="Z27" s="17" t="s">
        <v>8</v>
      </c>
      <c r="AA27" s="26"/>
      <c r="AB27" s="18" t="s">
        <v>47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customHeight="1">
      <c r="A28" s="17">
        <v>26</v>
      </c>
      <c r="B28" s="17" t="s">
        <v>562</v>
      </c>
      <c r="C28" s="17">
        <v>306628114</v>
      </c>
      <c r="D28" s="17" t="s">
        <v>563</v>
      </c>
      <c r="E28" s="17" t="s">
        <v>1</v>
      </c>
      <c r="F28" s="17" t="s">
        <v>205</v>
      </c>
      <c r="G28" s="17">
        <v>306951600</v>
      </c>
      <c r="H28" s="17" t="s">
        <v>563</v>
      </c>
      <c r="I28" s="17" t="s">
        <v>79</v>
      </c>
      <c r="J28" s="60">
        <v>45331</v>
      </c>
      <c r="K28" s="56">
        <v>45344</v>
      </c>
      <c r="L28" s="3">
        <f t="shared" si="5"/>
        <v>72000000</v>
      </c>
      <c r="M28" s="61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593</v>
      </c>
      <c r="R28" s="17" t="s">
        <v>11</v>
      </c>
      <c r="S28" s="19" t="s">
        <v>805</v>
      </c>
      <c r="T28" s="17" t="s">
        <v>7</v>
      </c>
      <c r="U28" s="17" t="s">
        <v>868</v>
      </c>
      <c r="V28" s="17" t="s">
        <v>17</v>
      </c>
      <c r="W28" s="17" t="s">
        <v>583</v>
      </c>
      <c r="X28" s="17" t="s">
        <v>9</v>
      </c>
      <c r="Y28" s="17" t="s">
        <v>81</v>
      </c>
      <c r="Z28" s="17" t="s">
        <v>8</v>
      </c>
      <c r="AA28" s="26"/>
      <c r="AB28" s="18" t="s">
        <v>80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customHeight="1">
      <c r="A29" s="17">
        <v>27</v>
      </c>
      <c r="B29" s="17" t="s">
        <v>562</v>
      </c>
      <c r="C29" s="17">
        <v>306628114</v>
      </c>
      <c r="D29" s="17" t="s">
        <v>563</v>
      </c>
      <c r="E29" s="17" t="s">
        <v>1</v>
      </c>
      <c r="F29" s="17" t="s">
        <v>60</v>
      </c>
      <c r="G29" s="17"/>
      <c r="H29" s="17" t="s">
        <v>62</v>
      </c>
      <c r="I29" s="17" t="s">
        <v>61</v>
      </c>
      <c r="J29" s="60">
        <v>45334</v>
      </c>
      <c r="K29" s="56">
        <v>45335</v>
      </c>
      <c r="L29" s="3">
        <f t="shared" si="5"/>
        <v>11300</v>
      </c>
      <c r="M29" s="61">
        <v>11300</v>
      </c>
      <c r="N29" s="36">
        <f t="shared" si="6"/>
        <v>0</v>
      </c>
      <c r="O29" s="17" t="s">
        <v>33</v>
      </c>
      <c r="P29" s="36">
        <f>BA29</f>
        <v>140798000</v>
      </c>
      <c r="Q29" s="17" t="s">
        <v>594</v>
      </c>
      <c r="R29" s="17" t="s">
        <v>11</v>
      </c>
      <c r="S29" s="17" t="s">
        <v>1056</v>
      </c>
      <c r="T29" s="17" t="s">
        <v>911</v>
      </c>
      <c r="U29" s="17" t="s">
        <v>1057</v>
      </c>
      <c r="V29" s="17" t="s">
        <v>62</v>
      </c>
      <c r="W29" s="17" t="s">
        <v>10</v>
      </c>
      <c r="X29" s="17" t="s">
        <v>9</v>
      </c>
      <c r="Y29" s="17" t="s">
        <v>819</v>
      </c>
      <c r="Z29" s="17" t="s">
        <v>8</v>
      </c>
      <c r="AA29" s="26"/>
      <c r="AB29" s="18" t="s">
        <v>42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customHeight="1">
      <c r="A30" s="17">
        <v>28</v>
      </c>
      <c r="B30" s="17" t="s">
        <v>562</v>
      </c>
      <c r="C30" s="17">
        <v>306628114</v>
      </c>
      <c r="D30" s="17" t="s">
        <v>563</v>
      </c>
      <c r="E30" s="17" t="s">
        <v>1</v>
      </c>
      <c r="F30" s="17" t="s">
        <v>65</v>
      </c>
      <c r="G30" s="17"/>
      <c r="H30" s="17" t="s">
        <v>66</v>
      </c>
      <c r="I30" s="17" t="s">
        <v>63</v>
      </c>
      <c r="J30" s="60">
        <v>45334</v>
      </c>
      <c r="K30" s="56">
        <v>45338</v>
      </c>
      <c r="L30" s="3">
        <f t="shared" si="5"/>
        <v>2850</v>
      </c>
      <c r="M30" s="61">
        <v>2850</v>
      </c>
      <c r="N30" s="36">
        <f t="shared" si="6"/>
        <v>0</v>
      </c>
      <c r="O30" s="17" t="s">
        <v>33</v>
      </c>
      <c r="P30" s="36">
        <f>BA30</f>
        <v>35511000</v>
      </c>
      <c r="Q30" s="17" t="s">
        <v>595</v>
      </c>
      <c r="R30" s="17" t="s">
        <v>11</v>
      </c>
      <c r="S30" s="17" t="s">
        <v>1056</v>
      </c>
      <c r="T30" s="17" t="s">
        <v>911</v>
      </c>
      <c r="U30" s="17" t="s">
        <v>1057</v>
      </c>
      <c r="V30" s="17" t="s">
        <v>66</v>
      </c>
      <c r="W30" s="17" t="s">
        <v>10</v>
      </c>
      <c r="X30" s="17" t="s">
        <v>9</v>
      </c>
      <c r="Y30" s="17" t="s">
        <v>820</v>
      </c>
      <c r="Z30" s="17" t="s">
        <v>8</v>
      </c>
      <c r="AA30" s="26"/>
      <c r="AB30" s="18" t="s">
        <v>55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customHeight="1">
      <c r="A31" s="17">
        <v>29</v>
      </c>
      <c r="B31" s="17" t="s">
        <v>562</v>
      </c>
      <c r="C31" s="17">
        <v>306628114</v>
      </c>
      <c r="D31" s="17" t="s">
        <v>563</v>
      </c>
      <c r="E31" s="17" t="s">
        <v>1</v>
      </c>
      <c r="F31" s="17" t="s">
        <v>311</v>
      </c>
      <c r="G31" s="17">
        <v>310042117</v>
      </c>
      <c r="H31" s="17" t="s">
        <v>794</v>
      </c>
      <c r="I31" s="17" t="s">
        <v>248</v>
      </c>
      <c r="J31" s="60">
        <v>45334</v>
      </c>
      <c r="K31" s="56">
        <v>45447</v>
      </c>
      <c r="L31" s="3">
        <f t="shared" si="5"/>
        <v>15000000</v>
      </c>
      <c r="M31" s="61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596</v>
      </c>
      <c r="R31" s="17" t="s">
        <v>11</v>
      </c>
      <c r="S31" s="19" t="s">
        <v>808</v>
      </c>
      <c r="T31" s="17" t="s">
        <v>7</v>
      </c>
      <c r="U31" s="17" t="s">
        <v>809</v>
      </c>
      <c r="V31" s="17" t="s">
        <v>17</v>
      </c>
      <c r="W31" s="17" t="s">
        <v>583</v>
      </c>
      <c r="X31" s="17" t="s">
        <v>9</v>
      </c>
      <c r="Y31" s="17" t="s">
        <v>807</v>
      </c>
      <c r="Z31" s="17" t="s">
        <v>8</v>
      </c>
      <c r="AA31" s="26"/>
      <c r="AB31" s="18" t="s">
        <v>249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customHeight="1">
      <c r="A32" s="17">
        <v>30</v>
      </c>
      <c r="B32" s="17" t="s">
        <v>562</v>
      </c>
      <c r="C32" s="17">
        <v>306628114</v>
      </c>
      <c r="D32" s="17" t="s">
        <v>563</v>
      </c>
      <c r="E32" s="17" t="s">
        <v>1</v>
      </c>
      <c r="F32" s="17" t="s">
        <v>451</v>
      </c>
      <c r="G32" s="17"/>
      <c r="H32" s="17" t="s">
        <v>67</v>
      </c>
      <c r="I32" s="17" t="s">
        <v>64</v>
      </c>
      <c r="J32" s="60">
        <v>45336</v>
      </c>
      <c r="K32" s="56">
        <v>45379</v>
      </c>
      <c r="L32" s="3">
        <f t="shared" si="5"/>
        <v>21595</v>
      </c>
      <c r="M32" s="61">
        <v>21595</v>
      </c>
      <c r="N32" s="36">
        <f t="shared" si="6"/>
        <v>0</v>
      </c>
      <c r="O32" s="17" t="s">
        <v>33</v>
      </c>
      <c r="P32" s="36">
        <f>BA32</f>
        <v>269506463.80000001</v>
      </c>
      <c r="Q32" s="17" t="s">
        <v>597</v>
      </c>
      <c r="R32" s="17" t="s">
        <v>11</v>
      </c>
      <c r="S32" s="17" t="s">
        <v>1056</v>
      </c>
      <c r="T32" s="17" t="s">
        <v>911</v>
      </c>
      <c r="U32" s="17" t="s">
        <v>1057</v>
      </c>
      <c r="V32" s="17" t="s">
        <v>67</v>
      </c>
      <c r="W32" s="17" t="s">
        <v>10</v>
      </c>
      <c r="X32" s="17" t="s">
        <v>9</v>
      </c>
      <c r="Y32" s="17" t="s">
        <v>821</v>
      </c>
      <c r="Z32" s="17" t="s">
        <v>8</v>
      </c>
      <c r="AA32" s="26"/>
      <c r="AB32" s="18" t="s">
        <v>68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customHeight="1">
      <c r="A33" s="17">
        <v>31</v>
      </c>
      <c r="B33" s="17" t="s">
        <v>562</v>
      </c>
      <c r="C33" s="17">
        <v>306628114</v>
      </c>
      <c r="D33" s="17" t="s">
        <v>563</v>
      </c>
      <c r="E33" s="17" t="s">
        <v>1</v>
      </c>
      <c r="F33" s="17" t="s">
        <v>1064</v>
      </c>
      <c r="G33" s="17"/>
      <c r="H33" s="17" t="s">
        <v>66</v>
      </c>
      <c r="I33" s="17" t="s">
        <v>82</v>
      </c>
      <c r="J33" s="60">
        <v>45337</v>
      </c>
      <c r="K33" s="56">
        <v>45380</v>
      </c>
      <c r="L33" s="3">
        <f t="shared" si="5"/>
        <v>12500</v>
      </c>
      <c r="M33" s="61">
        <v>12500</v>
      </c>
      <c r="N33" s="36">
        <f t="shared" si="6"/>
        <v>0</v>
      </c>
      <c r="O33" s="17" t="s">
        <v>33</v>
      </c>
      <c r="P33" s="36">
        <f>BA33</f>
        <v>156075750</v>
      </c>
      <c r="Q33" s="17" t="s">
        <v>598</v>
      </c>
      <c r="R33" s="17" t="s">
        <v>11</v>
      </c>
      <c r="S33" s="17" t="s">
        <v>1056</v>
      </c>
      <c r="T33" s="17" t="s">
        <v>911</v>
      </c>
      <c r="U33" s="17" t="s">
        <v>1057</v>
      </c>
      <c r="V33" s="17" t="s">
        <v>66</v>
      </c>
      <c r="W33" s="17" t="s">
        <v>10</v>
      </c>
      <c r="X33" s="17" t="s">
        <v>9</v>
      </c>
      <c r="Y33" s="17" t="s">
        <v>1066</v>
      </c>
      <c r="Z33" s="17" t="s">
        <v>8</v>
      </c>
      <c r="AA33" s="26"/>
      <c r="AB33" s="18" t="s">
        <v>83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customHeight="1">
      <c r="A34" s="17">
        <v>32</v>
      </c>
      <c r="B34" s="17" t="s">
        <v>562</v>
      </c>
      <c r="C34" s="17">
        <v>306628114</v>
      </c>
      <c r="D34" s="17" t="s">
        <v>563</v>
      </c>
      <c r="E34" s="17" t="s">
        <v>1</v>
      </c>
      <c r="F34" s="17" t="s">
        <v>795</v>
      </c>
      <c r="G34" s="17">
        <v>201365347</v>
      </c>
      <c r="H34" s="17" t="s">
        <v>563</v>
      </c>
      <c r="I34" s="17" t="s">
        <v>402</v>
      </c>
      <c r="J34" s="60">
        <v>45337</v>
      </c>
      <c r="K34" s="40" t="s">
        <v>961</v>
      </c>
      <c r="L34" s="3"/>
      <c r="M34" s="61" t="s">
        <v>12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599</v>
      </c>
      <c r="R34" s="17" t="s">
        <v>28</v>
      </c>
      <c r="S34" s="19" t="s">
        <v>810</v>
      </c>
      <c r="T34" s="17" t="s">
        <v>7</v>
      </c>
      <c r="U34" s="17" t="s">
        <v>811</v>
      </c>
      <c r="V34" s="17" t="s">
        <v>17</v>
      </c>
      <c r="W34" s="17" t="s">
        <v>583</v>
      </c>
      <c r="X34" s="17" t="s">
        <v>9</v>
      </c>
      <c r="Y34" s="17" t="s">
        <v>403</v>
      </c>
      <c r="Z34" s="17" t="s">
        <v>8</v>
      </c>
      <c r="AA34" s="26"/>
      <c r="AB34" s="18" t="s">
        <v>26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customHeight="1">
      <c r="A35" s="17">
        <v>33</v>
      </c>
      <c r="B35" s="17" t="s">
        <v>562</v>
      </c>
      <c r="C35" s="17">
        <v>306628114</v>
      </c>
      <c r="D35" s="17" t="s">
        <v>563</v>
      </c>
      <c r="E35" s="17" t="s">
        <v>1</v>
      </c>
      <c r="F35" s="17" t="s">
        <v>310</v>
      </c>
      <c r="G35" s="17">
        <v>303991997</v>
      </c>
      <c r="H35" s="17" t="s">
        <v>563</v>
      </c>
      <c r="I35" s="17" t="s">
        <v>250</v>
      </c>
      <c r="J35" s="60">
        <v>45338</v>
      </c>
      <c r="K35" s="56">
        <v>45448</v>
      </c>
      <c r="L35" s="3">
        <f t="shared" ref="L35:L40" si="9">M35</f>
        <v>65856000</v>
      </c>
      <c r="M35" s="61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600</v>
      </c>
      <c r="R35" s="17" t="s">
        <v>11</v>
      </c>
      <c r="S35" s="19" t="s">
        <v>814</v>
      </c>
      <c r="T35" s="17" t="s">
        <v>252</v>
      </c>
      <c r="U35" s="17" t="s">
        <v>817</v>
      </c>
      <c r="V35" s="17" t="s">
        <v>17</v>
      </c>
      <c r="W35" s="17" t="s">
        <v>583</v>
      </c>
      <c r="X35" s="17" t="s">
        <v>9</v>
      </c>
      <c r="Y35" s="17" t="s">
        <v>251</v>
      </c>
      <c r="Z35" s="17" t="s">
        <v>8</v>
      </c>
      <c r="AA35" s="26"/>
      <c r="AB35" s="18" t="s">
        <v>249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customHeight="1">
      <c r="A36" s="17">
        <v>34</v>
      </c>
      <c r="B36" s="17" t="s">
        <v>562</v>
      </c>
      <c r="C36" s="17">
        <v>306628114</v>
      </c>
      <c r="D36" s="17" t="s">
        <v>563</v>
      </c>
      <c r="E36" s="17" t="s">
        <v>1</v>
      </c>
      <c r="F36" s="17" t="s">
        <v>253</v>
      </c>
      <c r="G36" s="17">
        <v>201019640</v>
      </c>
      <c r="H36" s="17" t="s">
        <v>563</v>
      </c>
      <c r="I36" s="17" t="s">
        <v>254</v>
      </c>
      <c r="J36" s="60">
        <v>45338</v>
      </c>
      <c r="K36" s="40" t="s">
        <v>962</v>
      </c>
      <c r="L36" s="3">
        <f t="shared" si="9"/>
        <v>94080000</v>
      </c>
      <c r="M36" s="61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601</v>
      </c>
      <c r="R36" s="17" t="s">
        <v>11</v>
      </c>
      <c r="S36" s="19" t="s">
        <v>814</v>
      </c>
      <c r="T36" s="17" t="s">
        <v>252</v>
      </c>
      <c r="U36" s="17" t="s">
        <v>817</v>
      </c>
      <c r="V36" s="17" t="s">
        <v>17</v>
      </c>
      <c r="W36" s="17" t="s">
        <v>583</v>
      </c>
      <c r="X36" s="17" t="s">
        <v>9</v>
      </c>
      <c r="Y36" s="17" t="s">
        <v>257</v>
      </c>
      <c r="Z36" s="17" t="s">
        <v>8</v>
      </c>
      <c r="AA36" s="26"/>
      <c r="AB36" s="18" t="s">
        <v>249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customHeight="1">
      <c r="A37" s="17">
        <v>35</v>
      </c>
      <c r="B37" s="17" t="s">
        <v>562</v>
      </c>
      <c r="C37" s="17">
        <v>306628114</v>
      </c>
      <c r="D37" s="17" t="s">
        <v>563</v>
      </c>
      <c r="E37" s="17" t="s">
        <v>1</v>
      </c>
      <c r="F37" s="17" t="s">
        <v>255</v>
      </c>
      <c r="G37" s="17">
        <v>306695888</v>
      </c>
      <c r="H37" s="17" t="s">
        <v>563</v>
      </c>
      <c r="I37" s="17" t="s">
        <v>256</v>
      </c>
      <c r="J37" s="60">
        <v>45338</v>
      </c>
      <c r="K37" s="56">
        <v>45448</v>
      </c>
      <c r="L37" s="3">
        <f t="shared" si="9"/>
        <v>796320000</v>
      </c>
      <c r="M37" s="61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602</v>
      </c>
      <c r="R37" s="17" t="s">
        <v>11</v>
      </c>
      <c r="S37" s="19" t="s">
        <v>814</v>
      </c>
      <c r="T37" s="17" t="s">
        <v>252</v>
      </c>
      <c r="U37" s="17" t="s">
        <v>817</v>
      </c>
      <c r="V37" s="17" t="s">
        <v>17</v>
      </c>
      <c r="W37" s="17" t="s">
        <v>583</v>
      </c>
      <c r="X37" s="17" t="s">
        <v>9</v>
      </c>
      <c r="Y37" s="17" t="s">
        <v>260</v>
      </c>
      <c r="Z37" s="17" t="s">
        <v>8</v>
      </c>
      <c r="AA37" s="26"/>
      <c r="AB37" s="18" t="s">
        <v>249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customHeight="1">
      <c r="A38" s="17">
        <v>36</v>
      </c>
      <c r="B38" s="17" t="s">
        <v>562</v>
      </c>
      <c r="C38" s="17">
        <v>306628114</v>
      </c>
      <c r="D38" s="17" t="s">
        <v>563</v>
      </c>
      <c r="E38" s="17" t="s">
        <v>1</v>
      </c>
      <c r="F38" s="17" t="s">
        <v>258</v>
      </c>
      <c r="G38" s="17">
        <v>202899931</v>
      </c>
      <c r="H38" s="17" t="s">
        <v>563</v>
      </c>
      <c r="I38" s="17" t="s">
        <v>259</v>
      </c>
      <c r="J38" s="60">
        <v>45338</v>
      </c>
      <c r="K38" s="40" t="s">
        <v>962</v>
      </c>
      <c r="L38" s="3">
        <f t="shared" si="9"/>
        <v>302400000</v>
      </c>
      <c r="M38" s="61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603</v>
      </c>
      <c r="R38" s="17" t="s">
        <v>11</v>
      </c>
      <c r="S38" s="19" t="s">
        <v>814</v>
      </c>
      <c r="T38" s="17" t="s">
        <v>252</v>
      </c>
      <c r="U38" s="17" t="s">
        <v>817</v>
      </c>
      <c r="V38" s="17" t="s">
        <v>17</v>
      </c>
      <c r="W38" s="17" t="s">
        <v>583</v>
      </c>
      <c r="X38" s="17" t="s">
        <v>9</v>
      </c>
      <c r="Y38" s="17" t="s">
        <v>269</v>
      </c>
      <c r="Z38" s="17" t="s">
        <v>8</v>
      </c>
      <c r="AA38" s="26"/>
      <c r="AB38" s="18" t="s">
        <v>249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customHeight="1">
      <c r="A39" s="17">
        <v>37</v>
      </c>
      <c r="B39" s="17" t="s">
        <v>562</v>
      </c>
      <c r="C39" s="17">
        <v>306628114</v>
      </c>
      <c r="D39" s="17" t="s">
        <v>563</v>
      </c>
      <c r="E39" s="17" t="s">
        <v>1</v>
      </c>
      <c r="F39" s="17" t="s">
        <v>261</v>
      </c>
      <c r="G39" s="17">
        <v>201955823</v>
      </c>
      <c r="H39" s="17" t="s">
        <v>563</v>
      </c>
      <c r="I39" s="17" t="s">
        <v>262</v>
      </c>
      <c r="J39" s="60">
        <v>45338</v>
      </c>
      <c r="K39" s="56">
        <v>45449</v>
      </c>
      <c r="L39" s="3">
        <f t="shared" si="9"/>
        <v>288288000</v>
      </c>
      <c r="M39" s="61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604</v>
      </c>
      <c r="R39" s="17" t="s">
        <v>11</v>
      </c>
      <c r="S39" s="19" t="s">
        <v>814</v>
      </c>
      <c r="T39" s="17" t="s">
        <v>252</v>
      </c>
      <c r="U39" s="17" t="s">
        <v>817</v>
      </c>
      <c r="V39" s="17" t="s">
        <v>17</v>
      </c>
      <c r="W39" s="17" t="s">
        <v>583</v>
      </c>
      <c r="X39" s="17" t="s">
        <v>9</v>
      </c>
      <c r="Y39" s="17" t="s">
        <v>267</v>
      </c>
      <c r="Z39" s="17" t="s">
        <v>8</v>
      </c>
      <c r="AA39" s="26"/>
      <c r="AB39" s="18" t="s">
        <v>249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customHeight="1">
      <c r="A40" s="17">
        <v>38</v>
      </c>
      <c r="B40" s="17" t="s">
        <v>562</v>
      </c>
      <c r="C40" s="17">
        <v>306628114</v>
      </c>
      <c r="D40" s="17" t="s">
        <v>563</v>
      </c>
      <c r="E40" s="17" t="s">
        <v>1</v>
      </c>
      <c r="F40" s="17" t="s">
        <v>263</v>
      </c>
      <c r="G40" s="17">
        <v>203191136</v>
      </c>
      <c r="H40" s="17" t="s">
        <v>563</v>
      </c>
      <c r="I40" s="17" t="s">
        <v>264</v>
      </c>
      <c r="J40" s="60">
        <v>45338</v>
      </c>
      <c r="K40" s="40" t="s">
        <v>957</v>
      </c>
      <c r="L40" s="3">
        <f t="shared" si="9"/>
        <v>324576000</v>
      </c>
      <c r="M40" s="61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605</v>
      </c>
      <c r="R40" s="17" t="s">
        <v>11</v>
      </c>
      <c r="S40" s="19" t="s">
        <v>814</v>
      </c>
      <c r="T40" s="17" t="s">
        <v>252</v>
      </c>
      <c r="U40" s="17" t="s">
        <v>817</v>
      </c>
      <c r="V40" s="17" t="s">
        <v>17</v>
      </c>
      <c r="W40" s="17" t="s">
        <v>583</v>
      </c>
      <c r="X40" s="17" t="s">
        <v>9</v>
      </c>
      <c r="Y40" s="17" t="s">
        <v>270</v>
      </c>
      <c r="Z40" s="17" t="s">
        <v>8</v>
      </c>
      <c r="AA40" s="26"/>
      <c r="AB40" s="18" t="s">
        <v>249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customHeight="1">
      <c r="A41" s="17">
        <v>39</v>
      </c>
      <c r="B41" s="17" t="s">
        <v>562</v>
      </c>
      <c r="C41" s="17">
        <v>306628114</v>
      </c>
      <c r="D41" s="17" t="s">
        <v>563</v>
      </c>
      <c r="E41" s="17" t="s">
        <v>1</v>
      </c>
      <c r="F41" s="17" t="s">
        <v>357</v>
      </c>
      <c r="G41" s="17">
        <v>201052713</v>
      </c>
      <c r="H41" s="17" t="s">
        <v>563</v>
      </c>
      <c r="I41" s="17" t="s">
        <v>358</v>
      </c>
      <c r="J41" s="60">
        <v>45338</v>
      </c>
      <c r="K41" s="40" t="s">
        <v>959</v>
      </c>
      <c r="L41" s="3"/>
      <c r="M41" s="61" t="s">
        <v>12</v>
      </c>
      <c r="N41" s="36"/>
      <c r="O41" s="17" t="s">
        <v>2</v>
      </c>
      <c r="P41" s="36" t="str">
        <f t="shared" si="8"/>
        <v>Согласно счет-фактур</v>
      </c>
      <c r="Q41" s="17" t="s">
        <v>606</v>
      </c>
      <c r="R41" s="17" t="s">
        <v>28</v>
      </c>
      <c r="S41" s="19" t="s">
        <v>824</v>
      </c>
      <c r="T41" s="17" t="s">
        <v>359</v>
      </c>
      <c r="U41" s="17" t="s">
        <v>825</v>
      </c>
      <c r="V41" s="17" t="s">
        <v>17</v>
      </c>
      <c r="W41" s="17" t="s">
        <v>583</v>
      </c>
      <c r="X41" s="17" t="s">
        <v>9</v>
      </c>
      <c r="Y41" s="17" t="s">
        <v>360</v>
      </c>
      <c r="Z41" s="17" t="s">
        <v>8</v>
      </c>
      <c r="AA41" s="26"/>
      <c r="AB41" s="18" t="s">
        <v>80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customHeight="1">
      <c r="A42" s="17">
        <v>40</v>
      </c>
      <c r="B42" s="17" t="s">
        <v>562</v>
      </c>
      <c r="C42" s="17">
        <v>306628114</v>
      </c>
      <c r="D42" s="17" t="s">
        <v>563</v>
      </c>
      <c r="E42" s="17" t="s">
        <v>1</v>
      </c>
      <c r="F42" s="17" t="s">
        <v>408</v>
      </c>
      <c r="G42" s="17"/>
      <c r="H42" s="17" t="s">
        <v>67</v>
      </c>
      <c r="I42" s="17" t="s">
        <v>409</v>
      </c>
      <c r="J42" s="60">
        <v>45341</v>
      </c>
      <c r="K42" s="40" t="s">
        <v>963</v>
      </c>
      <c r="L42" s="3">
        <f>M42</f>
        <v>96000</v>
      </c>
      <c r="M42" s="61">
        <v>96000</v>
      </c>
      <c r="N42" s="36">
        <f t="shared" ref="N42:N43" si="12">L42-M42</f>
        <v>0</v>
      </c>
      <c r="O42" s="17" t="s">
        <v>33</v>
      </c>
      <c r="P42" s="36">
        <f>BA42</f>
        <v>1199032320</v>
      </c>
      <c r="Q42" s="17" t="s">
        <v>607</v>
      </c>
      <c r="R42" s="17" t="s">
        <v>11</v>
      </c>
      <c r="S42" s="19" t="s">
        <v>908</v>
      </c>
      <c r="T42" s="17" t="s">
        <v>7</v>
      </c>
      <c r="U42" s="17" t="s">
        <v>914</v>
      </c>
      <c r="V42" s="17" t="s">
        <v>67</v>
      </c>
      <c r="W42" s="17" t="s">
        <v>10</v>
      </c>
      <c r="X42" s="17" t="s">
        <v>9</v>
      </c>
      <c r="Y42" s="17" t="s">
        <v>912</v>
      </c>
      <c r="Z42" s="17" t="s">
        <v>8</v>
      </c>
      <c r="AA42" s="26"/>
      <c r="AB42" s="18" t="s">
        <v>42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customHeight="1">
      <c r="A43" s="17">
        <v>41</v>
      </c>
      <c r="B43" s="17" t="s">
        <v>562</v>
      </c>
      <c r="C43" s="17">
        <v>306628114</v>
      </c>
      <c r="D43" s="17" t="s">
        <v>563</v>
      </c>
      <c r="E43" s="17" t="s">
        <v>1</v>
      </c>
      <c r="F43" s="17" t="s">
        <v>506</v>
      </c>
      <c r="G43" s="17">
        <v>200791776</v>
      </c>
      <c r="H43" s="17" t="s">
        <v>796</v>
      </c>
      <c r="I43" s="17" t="s">
        <v>477</v>
      </c>
      <c r="J43" s="60">
        <v>45341</v>
      </c>
      <c r="K43" s="56">
        <v>45545</v>
      </c>
      <c r="L43" s="3">
        <f>M43</f>
        <v>7079434</v>
      </c>
      <c r="M43" s="61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608</v>
      </c>
      <c r="R43" s="17" t="s">
        <v>28</v>
      </c>
      <c r="S43" s="19" t="s">
        <v>832</v>
      </c>
      <c r="T43" s="17" t="s">
        <v>7</v>
      </c>
      <c r="U43" s="17" t="s">
        <v>833</v>
      </c>
      <c r="V43" s="17" t="s">
        <v>17</v>
      </c>
      <c r="W43" s="17" t="s">
        <v>583</v>
      </c>
      <c r="X43" s="17" t="s">
        <v>9</v>
      </c>
      <c r="Y43" s="17" t="s">
        <v>830</v>
      </c>
      <c r="Z43" s="17" t="s">
        <v>8</v>
      </c>
      <c r="AA43" s="26"/>
      <c r="AB43" s="18" t="s">
        <v>394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customHeight="1">
      <c r="A44" s="17">
        <v>42</v>
      </c>
      <c r="B44" s="17" t="s">
        <v>562</v>
      </c>
      <c r="C44" s="17">
        <v>306628114</v>
      </c>
      <c r="D44" s="17" t="s">
        <v>563</v>
      </c>
      <c r="E44" s="17" t="s">
        <v>1</v>
      </c>
      <c r="F44" s="17" t="s">
        <v>77</v>
      </c>
      <c r="G44" s="17">
        <v>200145383</v>
      </c>
      <c r="H44" s="17" t="s">
        <v>798</v>
      </c>
      <c r="I44" s="17" t="s">
        <v>78</v>
      </c>
      <c r="J44" s="60">
        <v>45343</v>
      </c>
      <c r="K44" s="56">
        <v>45434</v>
      </c>
      <c r="L44" s="3"/>
      <c r="M44" s="61" t="s">
        <v>12</v>
      </c>
      <c r="N44" s="36"/>
      <c r="O44" s="17" t="s">
        <v>2</v>
      </c>
      <c r="P44" s="36" t="str">
        <f t="shared" si="13"/>
        <v>Согласно счет-фактур</v>
      </c>
      <c r="Q44" s="17" t="s">
        <v>609</v>
      </c>
      <c r="R44" s="17" t="s">
        <v>28</v>
      </c>
      <c r="S44" s="19" t="s">
        <v>832</v>
      </c>
      <c r="T44" s="17" t="s">
        <v>7</v>
      </c>
      <c r="U44" s="17" t="s">
        <v>833</v>
      </c>
      <c r="V44" s="17" t="s">
        <v>17</v>
      </c>
      <c r="W44" s="17" t="s">
        <v>583</v>
      </c>
      <c r="X44" s="17" t="s">
        <v>9</v>
      </c>
      <c r="Y44" s="17" t="s">
        <v>831</v>
      </c>
      <c r="Z44" s="17" t="s">
        <v>8</v>
      </c>
      <c r="AA44" s="26"/>
      <c r="AB44" s="18" t="s">
        <v>141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customHeight="1">
      <c r="A45" s="17">
        <v>43</v>
      </c>
      <c r="B45" s="17" t="s">
        <v>562</v>
      </c>
      <c r="C45" s="17">
        <v>306628114</v>
      </c>
      <c r="D45" s="17" t="s">
        <v>563</v>
      </c>
      <c r="E45" s="17" t="s">
        <v>1</v>
      </c>
      <c r="F45" s="17" t="s">
        <v>162</v>
      </c>
      <c r="G45" s="17">
        <v>305565306</v>
      </c>
      <c r="H45" s="17" t="s">
        <v>563</v>
      </c>
      <c r="I45" s="17" t="s">
        <v>13</v>
      </c>
      <c r="J45" s="60">
        <v>45344</v>
      </c>
      <c r="K45" s="56">
        <v>45395</v>
      </c>
      <c r="L45" s="3">
        <f>M45</f>
        <v>1725696000</v>
      </c>
      <c r="M45" s="61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610</v>
      </c>
      <c r="R45" s="17" t="s">
        <v>11</v>
      </c>
      <c r="S45" s="19" t="s">
        <v>841</v>
      </c>
      <c r="T45" s="17" t="s">
        <v>7</v>
      </c>
      <c r="U45" s="17" t="s">
        <v>842</v>
      </c>
      <c r="V45" s="17" t="s">
        <v>17</v>
      </c>
      <c r="W45" s="17" t="s">
        <v>583</v>
      </c>
      <c r="X45" s="17" t="s">
        <v>9</v>
      </c>
      <c r="Y45" s="17" t="s">
        <v>163</v>
      </c>
      <c r="Z45" s="17" t="s">
        <v>8</v>
      </c>
      <c r="AA45" s="26"/>
      <c r="AB45" s="18" t="s">
        <v>26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customHeight="1">
      <c r="A46" s="17">
        <v>44</v>
      </c>
      <c r="B46" s="17" t="s">
        <v>562</v>
      </c>
      <c r="C46" s="17">
        <v>306628114</v>
      </c>
      <c r="D46" s="17" t="s">
        <v>563</v>
      </c>
      <c r="E46" s="17" t="s">
        <v>1</v>
      </c>
      <c r="F46" s="17" t="s">
        <v>92</v>
      </c>
      <c r="G46" s="17">
        <v>309240827</v>
      </c>
      <c r="H46" s="17" t="s">
        <v>581</v>
      </c>
      <c r="I46" s="17" t="s">
        <v>93</v>
      </c>
      <c r="J46" s="60">
        <v>45348</v>
      </c>
      <c r="K46" s="56">
        <v>45385</v>
      </c>
      <c r="L46" s="3">
        <f>M46</f>
        <v>48000153.600000001</v>
      </c>
      <c r="M46" s="61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611</v>
      </c>
      <c r="R46" s="17" t="s">
        <v>11</v>
      </c>
      <c r="S46" s="19" t="s">
        <v>845</v>
      </c>
      <c r="T46" s="17" t="s">
        <v>7</v>
      </c>
      <c r="U46" s="17" t="s">
        <v>846</v>
      </c>
      <c r="V46" s="17" t="s">
        <v>17</v>
      </c>
      <c r="W46" s="17" t="s">
        <v>583</v>
      </c>
      <c r="X46" s="17" t="s">
        <v>9</v>
      </c>
      <c r="Y46" s="17" t="s">
        <v>97</v>
      </c>
      <c r="Z46" s="17" t="s">
        <v>8</v>
      </c>
      <c r="AA46" s="26"/>
      <c r="AB46" s="18" t="s">
        <v>42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customHeight="1">
      <c r="A47" s="17">
        <v>45</v>
      </c>
      <c r="B47" s="17" t="s">
        <v>562</v>
      </c>
      <c r="C47" s="17">
        <v>306628114</v>
      </c>
      <c r="D47" s="17" t="s">
        <v>563</v>
      </c>
      <c r="E47" s="17" t="s">
        <v>1</v>
      </c>
      <c r="F47" s="17" t="s">
        <v>102</v>
      </c>
      <c r="G47" s="17">
        <v>310643365</v>
      </c>
      <c r="H47" s="17" t="s">
        <v>799</v>
      </c>
      <c r="I47" s="17" t="s">
        <v>103</v>
      </c>
      <c r="J47" s="60">
        <v>45348</v>
      </c>
      <c r="K47" s="56">
        <v>45378</v>
      </c>
      <c r="L47" s="3"/>
      <c r="M47" s="61" t="s">
        <v>12</v>
      </c>
      <c r="N47" s="36"/>
      <c r="O47" s="17" t="s">
        <v>2</v>
      </c>
      <c r="P47" s="36" t="str">
        <f t="shared" si="15"/>
        <v>Согласно счет-фактур</v>
      </c>
      <c r="Q47" s="17" t="s">
        <v>612</v>
      </c>
      <c r="R47" s="17" t="s">
        <v>11</v>
      </c>
      <c r="S47" s="19" t="s">
        <v>776</v>
      </c>
      <c r="T47" s="17" t="s">
        <v>7</v>
      </c>
      <c r="U47" s="17" t="s">
        <v>36</v>
      </c>
      <c r="V47" s="17" t="s">
        <v>17</v>
      </c>
      <c r="W47" s="17" t="s">
        <v>583</v>
      </c>
      <c r="X47" s="17" t="s">
        <v>9</v>
      </c>
      <c r="Y47" s="17" t="s">
        <v>36</v>
      </c>
      <c r="Z47" s="17" t="s">
        <v>8</v>
      </c>
      <c r="AA47" s="26"/>
      <c r="AB47" s="18" t="s">
        <v>47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customHeight="1">
      <c r="A48" s="17">
        <v>46</v>
      </c>
      <c r="B48" s="17" t="s">
        <v>562</v>
      </c>
      <c r="C48" s="17">
        <v>306628114</v>
      </c>
      <c r="D48" s="17" t="s">
        <v>563</v>
      </c>
      <c r="E48" s="17" t="s">
        <v>1</v>
      </c>
      <c r="F48" s="17" t="s">
        <v>106</v>
      </c>
      <c r="G48" s="17"/>
      <c r="H48" s="17" t="s">
        <v>67</v>
      </c>
      <c r="I48" s="17" t="s">
        <v>84</v>
      </c>
      <c r="J48" s="60">
        <v>45349</v>
      </c>
      <c r="K48" s="56">
        <v>45379</v>
      </c>
      <c r="L48" s="3">
        <f>M48</f>
        <v>38500</v>
      </c>
      <c r="M48" s="61">
        <v>38500</v>
      </c>
      <c r="N48" s="36">
        <f t="shared" ref="N48:N50" si="16">L48-M48</f>
        <v>0</v>
      </c>
      <c r="O48" s="17" t="s">
        <v>33</v>
      </c>
      <c r="P48" s="36">
        <f>BA48</f>
        <v>480514650</v>
      </c>
      <c r="Q48" s="17" t="s">
        <v>613</v>
      </c>
      <c r="R48" s="17" t="s">
        <v>11</v>
      </c>
      <c r="S48" s="17" t="s">
        <v>1056</v>
      </c>
      <c r="T48" s="17" t="s">
        <v>911</v>
      </c>
      <c r="U48" s="17" t="s">
        <v>1057</v>
      </c>
      <c r="V48" s="17" t="s">
        <v>67</v>
      </c>
      <c r="W48" s="17" t="s">
        <v>10</v>
      </c>
      <c r="X48" s="17" t="s">
        <v>9</v>
      </c>
      <c r="Y48" s="17" t="s">
        <v>85</v>
      </c>
      <c r="Z48" s="17" t="s">
        <v>8</v>
      </c>
      <c r="AA48" s="26"/>
      <c r="AB48" s="18" t="s">
        <v>68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customHeight="1">
      <c r="A49" s="17">
        <v>47</v>
      </c>
      <c r="B49" s="17" t="s">
        <v>562</v>
      </c>
      <c r="C49" s="17">
        <v>306628114</v>
      </c>
      <c r="D49" s="17" t="s">
        <v>563</v>
      </c>
      <c r="E49" s="17" t="s">
        <v>1</v>
      </c>
      <c r="F49" s="17" t="s">
        <v>94</v>
      </c>
      <c r="G49" s="17">
        <v>200336160</v>
      </c>
      <c r="H49" s="17" t="s">
        <v>581</v>
      </c>
      <c r="I49" s="17" t="s">
        <v>95</v>
      </c>
      <c r="J49" s="60">
        <v>45350</v>
      </c>
      <c r="K49" s="56">
        <v>45385</v>
      </c>
      <c r="L49" s="3">
        <f>M49</f>
        <v>500000000</v>
      </c>
      <c r="M49" s="61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614</v>
      </c>
      <c r="R49" s="17" t="s">
        <v>28</v>
      </c>
      <c r="S49" s="19" t="s">
        <v>850</v>
      </c>
      <c r="T49" s="17" t="s">
        <v>7</v>
      </c>
      <c r="U49" s="17" t="s">
        <v>851</v>
      </c>
      <c r="V49" s="17" t="s">
        <v>17</v>
      </c>
      <c r="W49" s="17" t="s">
        <v>583</v>
      </c>
      <c r="X49" s="17" t="s">
        <v>9</v>
      </c>
      <c r="Y49" s="17" t="s">
        <v>96</v>
      </c>
      <c r="Z49" s="17" t="s">
        <v>8</v>
      </c>
      <c r="AA49" s="26"/>
      <c r="AB49" s="18" t="s">
        <v>42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customHeight="1">
      <c r="A50" s="17">
        <v>48</v>
      </c>
      <c r="B50" s="17" t="s">
        <v>562</v>
      </c>
      <c r="C50" s="17">
        <v>306628114</v>
      </c>
      <c r="D50" s="17" t="s">
        <v>563</v>
      </c>
      <c r="E50" s="17" t="s">
        <v>1</v>
      </c>
      <c r="F50" s="17" t="s">
        <v>521</v>
      </c>
      <c r="G50" s="17"/>
      <c r="H50" s="17" t="s">
        <v>59</v>
      </c>
      <c r="I50" s="17" t="s">
        <v>104</v>
      </c>
      <c r="J50" s="60">
        <v>45352</v>
      </c>
      <c r="K50" s="56">
        <v>45380</v>
      </c>
      <c r="L50" s="3">
        <f>M50</f>
        <v>29110</v>
      </c>
      <c r="M50" s="61">
        <v>29110</v>
      </c>
      <c r="N50" s="36">
        <f t="shared" si="16"/>
        <v>0</v>
      </c>
      <c r="O50" s="17" t="s">
        <v>105</v>
      </c>
      <c r="P50" s="36">
        <f>BA50</f>
        <v>394739750.80000001</v>
      </c>
      <c r="Q50" s="17" t="s">
        <v>615</v>
      </c>
      <c r="R50" s="17" t="s">
        <v>11</v>
      </c>
      <c r="S50" s="17" t="s">
        <v>1056</v>
      </c>
      <c r="T50" s="17" t="s">
        <v>911</v>
      </c>
      <c r="U50" s="17" t="s">
        <v>1057</v>
      </c>
      <c r="V50" s="17" t="s">
        <v>59</v>
      </c>
      <c r="W50" s="17" t="s">
        <v>10</v>
      </c>
      <c r="X50" s="17" t="s">
        <v>9</v>
      </c>
      <c r="Y50" s="17" t="s">
        <v>428</v>
      </c>
      <c r="Z50" s="17" t="s">
        <v>8</v>
      </c>
      <c r="AA50" s="26"/>
      <c r="AB50" s="18" t="s">
        <v>57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customHeight="1">
      <c r="A51" s="17">
        <v>49</v>
      </c>
      <c r="B51" s="17" t="s">
        <v>562</v>
      </c>
      <c r="C51" s="17">
        <v>306628114</v>
      </c>
      <c r="D51" s="17" t="s">
        <v>563</v>
      </c>
      <c r="E51" s="17" t="s">
        <v>1</v>
      </c>
      <c r="F51" s="17" t="s">
        <v>113</v>
      </c>
      <c r="G51" s="17">
        <v>302400330</v>
      </c>
      <c r="H51" s="17" t="s">
        <v>563</v>
      </c>
      <c r="I51" s="17" t="s">
        <v>114</v>
      </c>
      <c r="J51" s="60">
        <v>45352</v>
      </c>
      <c r="K51" s="40" t="s">
        <v>964</v>
      </c>
      <c r="L51" s="3"/>
      <c r="M51" s="61" t="s">
        <v>12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616</v>
      </c>
      <c r="R51" s="17" t="s">
        <v>11</v>
      </c>
      <c r="S51" s="19" t="s">
        <v>840</v>
      </c>
      <c r="T51" s="17" t="s">
        <v>7</v>
      </c>
      <c r="U51" s="17" t="s">
        <v>869</v>
      </c>
      <c r="V51" s="17" t="s">
        <v>17</v>
      </c>
      <c r="W51" s="17" t="s">
        <v>583</v>
      </c>
      <c r="X51" s="17" t="s">
        <v>9</v>
      </c>
      <c r="Y51" s="17" t="s">
        <v>115</v>
      </c>
      <c r="Z51" s="17" t="s">
        <v>8</v>
      </c>
      <c r="AA51" s="26"/>
      <c r="AB51" s="18" t="s">
        <v>47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customHeight="1">
      <c r="A52" s="17">
        <v>50</v>
      </c>
      <c r="B52" s="17" t="s">
        <v>562</v>
      </c>
      <c r="C52" s="17">
        <v>306628114</v>
      </c>
      <c r="D52" s="17" t="s">
        <v>563</v>
      </c>
      <c r="E52" s="17" t="s">
        <v>1</v>
      </c>
      <c r="F52" s="17" t="s">
        <v>98</v>
      </c>
      <c r="G52" s="17">
        <v>207002342</v>
      </c>
      <c r="H52" s="17" t="s">
        <v>563</v>
      </c>
      <c r="I52" s="17" t="s">
        <v>99</v>
      </c>
      <c r="J52" s="60">
        <v>45355</v>
      </c>
      <c r="K52" s="56">
        <v>45383</v>
      </c>
      <c r="L52" s="3">
        <f>M52</f>
        <v>2419978093.98</v>
      </c>
      <c r="M52" s="61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617</v>
      </c>
      <c r="R52" s="17" t="s">
        <v>11</v>
      </c>
      <c r="S52" s="19" t="s">
        <v>873</v>
      </c>
      <c r="T52" s="17" t="s">
        <v>7</v>
      </c>
      <c r="U52" s="17" t="s">
        <v>874</v>
      </c>
      <c r="V52" s="17" t="s">
        <v>17</v>
      </c>
      <c r="W52" s="17" t="s">
        <v>583</v>
      </c>
      <c r="X52" s="17" t="s">
        <v>9</v>
      </c>
      <c r="Y52" s="17" t="s">
        <v>100</v>
      </c>
      <c r="Z52" s="17" t="s">
        <v>8</v>
      </c>
      <c r="AA52" s="26"/>
      <c r="AB52" s="18" t="s">
        <v>41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customHeight="1">
      <c r="A53" s="17">
        <v>51</v>
      </c>
      <c r="B53" s="17" t="s">
        <v>562</v>
      </c>
      <c r="C53" s="17">
        <v>306628114</v>
      </c>
      <c r="D53" s="17" t="s">
        <v>563</v>
      </c>
      <c r="E53" s="17" t="s">
        <v>1</v>
      </c>
      <c r="F53" s="17" t="s">
        <v>205</v>
      </c>
      <c r="G53" s="17">
        <v>306951600</v>
      </c>
      <c r="H53" s="17" t="s">
        <v>563</v>
      </c>
      <c r="I53" s="17" t="s">
        <v>206</v>
      </c>
      <c r="J53" s="60">
        <v>45355</v>
      </c>
      <c r="K53" s="56">
        <v>45433</v>
      </c>
      <c r="L53" s="3">
        <f>M53</f>
        <v>112000000</v>
      </c>
      <c r="M53" s="61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618</v>
      </c>
      <c r="R53" s="17" t="s">
        <v>11</v>
      </c>
      <c r="S53" s="19" t="s">
        <v>805</v>
      </c>
      <c r="T53" s="17" t="s">
        <v>7</v>
      </c>
      <c r="U53" s="17" t="s">
        <v>868</v>
      </c>
      <c r="V53" s="17" t="s">
        <v>17</v>
      </c>
      <c r="W53" s="17" t="s">
        <v>583</v>
      </c>
      <c r="X53" s="17" t="s">
        <v>9</v>
      </c>
      <c r="Y53" s="17" t="s">
        <v>870</v>
      </c>
      <c r="Z53" s="17" t="s">
        <v>8</v>
      </c>
      <c r="AA53" s="26"/>
      <c r="AB53" s="18" t="s">
        <v>80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customHeight="1">
      <c r="A54" s="17">
        <v>52</v>
      </c>
      <c r="B54" s="17" t="s">
        <v>562</v>
      </c>
      <c r="C54" s="17">
        <v>306628114</v>
      </c>
      <c r="D54" s="17" t="s">
        <v>563</v>
      </c>
      <c r="E54" s="17" t="s">
        <v>1</v>
      </c>
      <c r="F54" s="17" t="s">
        <v>530</v>
      </c>
      <c r="G54" s="17">
        <v>207103754</v>
      </c>
      <c r="H54" s="17" t="s">
        <v>563</v>
      </c>
      <c r="I54" s="17" t="s">
        <v>531</v>
      </c>
      <c r="J54" s="60">
        <v>45355</v>
      </c>
      <c r="K54" s="56">
        <v>45565</v>
      </c>
      <c r="L54" s="3">
        <f>M54</f>
        <v>45000000000</v>
      </c>
      <c r="M54" s="61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619</v>
      </c>
      <c r="R54" s="17" t="s">
        <v>11</v>
      </c>
      <c r="S54" s="19" t="s">
        <v>782</v>
      </c>
      <c r="T54" s="17" t="s">
        <v>7</v>
      </c>
      <c r="U54" s="17" t="s">
        <v>785</v>
      </c>
      <c r="V54" s="17" t="s">
        <v>17</v>
      </c>
      <c r="W54" s="17" t="s">
        <v>583</v>
      </c>
      <c r="X54" s="17" t="s">
        <v>9</v>
      </c>
      <c r="Y54" s="17" t="s">
        <v>852</v>
      </c>
      <c r="Z54" s="17" t="s">
        <v>532</v>
      </c>
      <c r="AA54" s="26"/>
      <c r="AB54" s="18" t="s">
        <v>80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customHeight="1">
      <c r="A55" s="17">
        <v>53</v>
      </c>
      <c r="B55" s="17" t="s">
        <v>562</v>
      </c>
      <c r="C55" s="17">
        <v>306628114</v>
      </c>
      <c r="D55" s="17" t="s">
        <v>563</v>
      </c>
      <c r="E55" s="17" t="s">
        <v>1</v>
      </c>
      <c r="F55" s="17" t="s">
        <v>101</v>
      </c>
      <c r="G55" s="17">
        <v>200336311</v>
      </c>
      <c r="H55" s="17" t="s">
        <v>581</v>
      </c>
      <c r="I55" s="17" t="s">
        <v>16</v>
      </c>
      <c r="J55" s="60">
        <v>45357</v>
      </c>
      <c r="K55" s="56">
        <v>45385</v>
      </c>
      <c r="L55" s="3">
        <f>M55</f>
        <v>180000000</v>
      </c>
      <c r="M55" s="61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620</v>
      </c>
      <c r="R55" s="17" t="s">
        <v>11</v>
      </c>
      <c r="S55" s="19" t="s">
        <v>832</v>
      </c>
      <c r="T55" s="17" t="s">
        <v>7</v>
      </c>
      <c r="U55" s="17" t="s">
        <v>833</v>
      </c>
      <c r="V55" s="17" t="s">
        <v>17</v>
      </c>
      <c r="W55" s="17" t="s">
        <v>583</v>
      </c>
      <c r="X55" s="17" t="s">
        <v>9</v>
      </c>
      <c r="Y55" s="17" t="s">
        <v>831</v>
      </c>
      <c r="Z55" s="17" t="s">
        <v>8</v>
      </c>
      <c r="AA55" s="26"/>
      <c r="AB55" s="18" t="s">
        <v>141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customHeight="1">
      <c r="A56" s="17">
        <v>54</v>
      </c>
      <c r="B56" s="17" t="s">
        <v>562</v>
      </c>
      <c r="C56" s="17">
        <v>306628114</v>
      </c>
      <c r="D56" s="17" t="s">
        <v>563</v>
      </c>
      <c r="E56" s="17" t="s">
        <v>1</v>
      </c>
      <c r="F56" s="17" t="s">
        <v>265</v>
      </c>
      <c r="G56" s="17">
        <v>204082064</v>
      </c>
      <c r="H56" s="17" t="s">
        <v>801</v>
      </c>
      <c r="I56" s="17" t="s">
        <v>266</v>
      </c>
      <c r="J56" s="60">
        <v>45362</v>
      </c>
      <c r="K56" s="56">
        <v>45449</v>
      </c>
      <c r="L56" s="3">
        <f t="shared" ref="L56:L66" si="19">M56</f>
        <v>50400000</v>
      </c>
      <c r="M56" s="61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621</v>
      </c>
      <c r="R56" s="17" t="s">
        <v>11</v>
      </c>
      <c r="S56" s="19" t="s">
        <v>814</v>
      </c>
      <c r="T56" s="17" t="s">
        <v>252</v>
      </c>
      <c r="U56" s="17" t="s">
        <v>817</v>
      </c>
      <c r="V56" s="17" t="s">
        <v>17</v>
      </c>
      <c r="W56" s="17" t="s">
        <v>583</v>
      </c>
      <c r="X56" s="17" t="s">
        <v>9</v>
      </c>
      <c r="Y56" s="17" t="s">
        <v>268</v>
      </c>
      <c r="Z56" s="17" t="s">
        <v>8</v>
      </c>
      <c r="AA56" s="26"/>
      <c r="AB56" s="18" t="s">
        <v>249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customHeight="1">
      <c r="A57" s="17">
        <v>55</v>
      </c>
      <c r="B57" s="17" t="s">
        <v>562</v>
      </c>
      <c r="C57" s="17">
        <v>306628114</v>
      </c>
      <c r="D57" s="17" t="s">
        <v>563</v>
      </c>
      <c r="E57" s="17" t="s">
        <v>1</v>
      </c>
      <c r="F57" s="17" t="s">
        <v>271</v>
      </c>
      <c r="G57" s="17">
        <v>201773339</v>
      </c>
      <c r="H57" s="17" t="s">
        <v>794</v>
      </c>
      <c r="I57" s="17" t="s">
        <v>272</v>
      </c>
      <c r="J57" s="60">
        <v>45362</v>
      </c>
      <c r="K57" s="56">
        <v>45449</v>
      </c>
      <c r="L57" s="3">
        <f t="shared" si="19"/>
        <v>58705920</v>
      </c>
      <c r="M57" s="61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622</v>
      </c>
      <c r="R57" s="17" t="s">
        <v>11</v>
      </c>
      <c r="S57" s="19" t="s">
        <v>814</v>
      </c>
      <c r="T57" s="17" t="s">
        <v>252</v>
      </c>
      <c r="U57" s="17" t="s">
        <v>817</v>
      </c>
      <c r="V57" s="17" t="s">
        <v>17</v>
      </c>
      <c r="W57" s="17" t="s">
        <v>583</v>
      </c>
      <c r="X57" s="17" t="s">
        <v>9</v>
      </c>
      <c r="Y57" s="17" t="s">
        <v>273</v>
      </c>
      <c r="Z57" s="17" t="s">
        <v>8</v>
      </c>
      <c r="AA57" s="26"/>
      <c r="AB57" s="18" t="s">
        <v>249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customHeight="1">
      <c r="A58" s="17">
        <v>56</v>
      </c>
      <c r="B58" s="17" t="s">
        <v>562</v>
      </c>
      <c r="C58" s="17">
        <v>306628114</v>
      </c>
      <c r="D58" s="17" t="s">
        <v>563</v>
      </c>
      <c r="E58" s="17" t="s">
        <v>1</v>
      </c>
      <c r="F58" s="17" t="s">
        <v>274</v>
      </c>
      <c r="G58" s="40">
        <v>300882271</v>
      </c>
      <c r="H58" s="17" t="s">
        <v>802</v>
      </c>
      <c r="I58" s="17" t="s">
        <v>275</v>
      </c>
      <c r="J58" s="60">
        <v>45362</v>
      </c>
      <c r="K58" s="56">
        <v>45449</v>
      </c>
      <c r="L58" s="3">
        <f t="shared" si="19"/>
        <v>31725120</v>
      </c>
      <c r="M58" s="61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623</v>
      </c>
      <c r="R58" s="17" t="s">
        <v>11</v>
      </c>
      <c r="S58" s="19" t="s">
        <v>814</v>
      </c>
      <c r="T58" s="17" t="s">
        <v>252</v>
      </c>
      <c r="U58" s="17" t="s">
        <v>817</v>
      </c>
      <c r="V58" s="17" t="s">
        <v>17</v>
      </c>
      <c r="W58" s="17" t="s">
        <v>583</v>
      </c>
      <c r="X58" s="17" t="s">
        <v>9</v>
      </c>
      <c r="Y58" s="17" t="s">
        <v>276</v>
      </c>
      <c r="Z58" s="17" t="s">
        <v>8</v>
      </c>
      <c r="AA58" s="26"/>
      <c r="AB58" s="18" t="s">
        <v>249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customHeight="1">
      <c r="A59" s="17">
        <v>57</v>
      </c>
      <c r="B59" s="17" t="s">
        <v>562</v>
      </c>
      <c r="C59" s="17">
        <v>306628114</v>
      </c>
      <c r="D59" s="17" t="s">
        <v>563</v>
      </c>
      <c r="E59" s="17" t="s">
        <v>1</v>
      </c>
      <c r="F59" s="17" t="s">
        <v>277</v>
      </c>
      <c r="G59" s="17">
        <v>200056534</v>
      </c>
      <c r="H59" s="17" t="s">
        <v>790</v>
      </c>
      <c r="I59" s="17" t="s">
        <v>278</v>
      </c>
      <c r="J59" s="60">
        <v>45362</v>
      </c>
      <c r="K59" s="56">
        <v>45449</v>
      </c>
      <c r="L59" s="3">
        <f t="shared" si="19"/>
        <v>6120000</v>
      </c>
      <c r="M59" s="61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624</v>
      </c>
      <c r="R59" s="17" t="s">
        <v>11</v>
      </c>
      <c r="S59" s="19" t="s">
        <v>814</v>
      </c>
      <c r="T59" s="17" t="s">
        <v>252</v>
      </c>
      <c r="U59" s="17" t="s">
        <v>817</v>
      </c>
      <c r="V59" s="17" t="s">
        <v>17</v>
      </c>
      <c r="W59" s="17" t="s">
        <v>583</v>
      </c>
      <c r="X59" s="17" t="s">
        <v>9</v>
      </c>
      <c r="Y59" s="17" t="s">
        <v>270</v>
      </c>
      <c r="Z59" s="17" t="s">
        <v>8</v>
      </c>
      <c r="AA59" s="26"/>
      <c r="AB59" s="18" t="s">
        <v>249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customHeight="1">
      <c r="A60" s="17">
        <v>58</v>
      </c>
      <c r="B60" s="17" t="s">
        <v>562</v>
      </c>
      <c r="C60" s="17">
        <v>306628114</v>
      </c>
      <c r="D60" s="17" t="s">
        <v>563</v>
      </c>
      <c r="E60" s="17" t="s">
        <v>1</v>
      </c>
      <c r="F60" s="17" t="s">
        <v>279</v>
      </c>
      <c r="G60" s="17">
        <v>203304870</v>
      </c>
      <c r="H60" s="17" t="s">
        <v>563</v>
      </c>
      <c r="I60" s="17" t="s">
        <v>280</v>
      </c>
      <c r="J60" s="60">
        <v>45362</v>
      </c>
      <c r="K60" s="56">
        <v>45449</v>
      </c>
      <c r="L60" s="3">
        <f t="shared" si="19"/>
        <v>284480000</v>
      </c>
      <c r="M60" s="61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625</v>
      </c>
      <c r="R60" s="17" t="s">
        <v>11</v>
      </c>
      <c r="S60" s="19" t="s">
        <v>814</v>
      </c>
      <c r="T60" s="17" t="s">
        <v>252</v>
      </c>
      <c r="U60" s="17" t="s">
        <v>817</v>
      </c>
      <c r="V60" s="17" t="s">
        <v>17</v>
      </c>
      <c r="W60" s="17" t="s">
        <v>583</v>
      </c>
      <c r="X60" s="17" t="s">
        <v>9</v>
      </c>
      <c r="Y60" s="17" t="s">
        <v>281</v>
      </c>
      <c r="Z60" s="17" t="s">
        <v>8</v>
      </c>
      <c r="AA60" s="26"/>
      <c r="AB60" s="18" t="s">
        <v>249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customHeight="1">
      <c r="A61" s="17">
        <v>59</v>
      </c>
      <c r="B61" s="17" t="s">
        <v>562</v>
      </c>
      <c r="C61" s="17">
        <v>306628114</v>
      </c>
      <c r="D61" s="17" t="s">
        <v>563</v>
      </c>
      <c r="E61" s="17" t="s">
        <v>1</v>
      </c>
      <c r="F61" s="17" t="s">
        <v>282</v>
      </c>
      <c r="G61" s="17">
        <v>205984183</v>
      </c>
      <c r="H61" s="17" t="s">
        <v>563</v>
      </c>
      <c r="I61" s="17" t="s">
        <v>283</v>
      </c>
      <c r="J61" s="60">
        <v>45362</v>
      </c>
      <c r="K61" s="56">
        <v>45449</v>
      </c>
      <c r="L61" s="3">
        <f t="shared" si="19"/>
        <v>112896000</v>
      </c>
      <c r="M61" s="61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626</v>
      </c>
      <c r="R61" s="17" t="s">
        <v>11</v>
      </c>
      <c r="S61" s="19" t="s">
        <v>814</v>
      </c>
      <c r="T61" s="17" t="s">
        <v>252</v>
      </c>
      <c r="U61" s="17" t="s">
        <v>817</v>
      </c>
      <c r="V61" s="17" t="s">
        <v>17</v>
      </c>
      <c r="W61" s="17" t="s">
        <v>583</v>
      </c>
      <c r="X61" s="17" t="s">
        <v>9</v>
      </c>
      <c r="Y61" s="17" t="s">
        <v>284</v>
      </c>
      <c r="Z61" s="17" t="s">
        <v>8</v>
      </c>
      <c r="AA61" s="26"/>
      <c r="AB61" s="18" t="s">
        <v>249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customHeight="1">
      <c r="A62" s="17">
        <v>60</v>
      </c>
      <c r="B62" s="17" t="s">
        <v>562</v>
      </c>
      <c r="C62" s="17">
        <v>306628114</v>
      </c>
      <c r="D62" s="17" t="s">
        <v>563</v>
      </c>
      <c r="E62" s="17" t="s">
        <v>1</v>
      </c>
      <c r="F62" s="17" t="s">
        <v>285</v>
      </c>
      <c r="G62" s="17">
        <v>202455258</v>
      </c>
      <c r="H62" s="17" t="s">
        <v>803</v>
      </c>
      <c r="I62" s="17" t="s">
        <v>286</v>
      </c>
      <c r="J62" s="60">
        <v>45362</v>
      </c>
      <c r="K62" s="56">
        <v>45449</v>
      </c>
      <c r="L62" s="3">
        <f t="shared" si="19"/>
        <v>66124800</v>
      </c>
      <c r="M62" s="61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627</v>
      </c>
      <c r="R62" s="17" t="s">
        <v>11</v>
      </c>
      <c r="S62" s="19" t="s">
        <v>814</v>
      </c>
      <c r="T62" s="17" t="s">
        <v>252</v>
      </c>
      <c r="U62" s="17" t="s">
        <v>817</v>
      </c>
      <c r="V62" s="17" t="s">
        <v>17</v>
      </c>
      <c r="W62" s="17" t="s">
        <v>583</v>
      </c>
      <c r="X62" s="17" t="s">
        <v>9</v>
      </c>
      <c r="Y62" s="17" t="s">
        <v>287</v>
      </c>
      <c r="Z62" s="17" t="s">
        <v>8</v>
      </c>
      <c r="AA62" s="26"/>
      <c r="AB62" s="18" t="s">
        <v>249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customHeight="1">
      <c r="A63" s="17">
        <v>61</v>
      </c>
      <c r="B63" s="17" t="s">
        <v>562</v>
      </c>
      <c r="C63" s="17">
        <v>306628114</v>
      </c>
      <c r="D63" s="17" t="s">
        <v>563</v>
      </c>
      <c r="E63" s="17" t="s">
        <v>1</v>
      </c>
      <c r="F63" s="17" t="s">
        <v>288</v>
      </c>
      <c r="G63" s="17">
        <v>201122919</v>
      </c>
      <c r="H63" s="17" t="s">
        <v>563</v>
      </c>
      <c r="I63" s="17" t="s">
        <v>289</v>
      </c>
      <c r="J63" s="60">
        <v>45362</v>
      </c>
      <c r="K63" s="56">
        <v>45449</v>
      </c>
      <c r="L63" s="3">
        <f t="shared" si="19"/>
        <v>3600000</v>
      </c>
      <c r="M63" s="61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628</v>
      </c>
      <c r="R63" s="17" t="s">
        <v>11</v>
      </c>
      <c r="S63" s="19" t="s">
        <v>814</v>
      </c>
      <c r="T63" s="17" t="s">
        <v>252</v>
      </c>
      <c r="U63" s="17" t="s">
        <v>817</v>
      </c>
      <c r="V63" s="17" t="s">
        <v>17</v>
      </c>
      <c r="W63" s="17" t="s">
        <v>583</v>
      </c>
      <c r="X63" s="17" t="s">
        <v>9</v>
      </c>
      <c r="Y63" s="17" t="s">
        <v>290</v>
      </c>
      <c r="Z63" s="17" t="s">
        <v>8</v>
      </c>
      <c r="AA63" s="26"/>
      <c r="AB63" s="18" t="s">
        <v>249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customHeight="1">
      <c r="A64" s="17">
        <v>62</v>
      </c>
      <c r="B64" s="17" t="s">
        <v>562</v>
      </c>
      <c r="C64" s="17">
        <v>306628114</v>
      </c>
      <c r="D64" s="17" t="s">
        <v>563</v>
      </c>
      <c r="E64" s="17" t="s">
        <v>1</v>
      </c>
      <c r="F64" s="17" t="s">
        <v>291</v>
      </c>
      <c r="G64" s="17">
        <v>200242120</v>
      </c>
      <c r="H64" s="17" t="s">
        <v>563</v>
      </c>
      <c r="I64" s="17" t="s">
        <v>292</v>
      </c>
      <c r="J64" s="60">
        <v>45362</v>
      </c>
      <c r="K64" s="56">
        <v>45449</v>
      </c>
      <c r="L64" s="3">
        <f t="shared" si="19"/>
        <v>302400000</v>
      </c>
      <c r="M64" s="61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630</v>
      </c>
      <c r="R64" s="17" t="s">
        <v>11</v>
      </c>
      <c r="S64" s="19" t="s">
        <v>814</v>
      </c>
      <c r="T64" s="17" t="s">
        <v>252</v>
      </c>
      <c r="U64" s="17" t="s">
        <v>817</v>
      </c>
      <c r="V64" s="17" t="s">
        <v>17</v>
      </c>
      <c r="W64" s="17" t="s">
        <v>583</v>
      </c>
      <c r="X64" s="17" t="s">
        <v>9</v>
      </c>
      <c r="Y64" s="17" t="s">
        <v>293</v>
      </c>
      <c r="Z64" s="17" t="s">
        <v>8</v>
      </c>
      <c r="AA64" s="26"/>
      <c r="AB64" s="18" t="s">
        <v>249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customHeight="1">
      <c r="A65" s="17">
        <v>63</v>
      </c>
      <c r="B65" s="17" t="s">
        <v>562</v>
      </c>
      <c r="C65" s="17">
        <v>306628114</v>
      </c>
      <c r="D65" s="17" t="s">
        <v>563</v>
      </c>
      <c r="E65" s="17" t="s">
        <v>1</v>
      </c>
      <c r="F65" s="17" t="s">
        <v>294</v>
      </c>
      <c r="G65" s="17">
        <v>305460492</v>
      </c>
      <c r="H65" s="17" t="s">
        <v>796</v>
      </c>
      <c r="I65" s="17" t="s">
        <v>295</v>
      </c>
      <c r="J65" s="60">
        <v>45362</v>
      </c>
      <c r="K65" s="56">
        <v>45449</v>
      </c>
      <c r="L65" s="3">
        <f t="shared" si="19"/>
        <v>80640000</v>
      </c>
      <c r="M65" s="61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629</v>
      </c>
      <c r="R65" s="17" t="s">
        <v>11</v>
      </c>
      <c r="S65" s="19" t="s">
        <v>814</v>
      </c>
      <c r="T65" s="17" t="s">
        <v>252</v>
      </c>
      <c r="U65" s="17" t="s">
        <v>817</v>
      </c>
      <c r="V65" s="17" t="s">
        <v>17</v>
      </c>
      <c r="W65" s="17" t="s">
        <v>583</v>
      </c>
      <c r="X65" s="17" t="s">
        <v>9</v>
      </c>
      <c r="Y65" s="17" t="s">
        <v>296</v>
      </c>
      <c r="Z65" s="17" t="s">
        <v>8</v>
      </c>
      <c r="AA65" s="26"/>
      <c r="AB65" s="18" t="s">
        <v>249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customHeight="1">
      <c r="A66" s="17">
        <v>64</v>
      </c>
      <c r="B66" s="17" t="s">
        <v>562</v>
      </c>
      <c r="C66" s="17">
        <v>306628114</v>
      </c>
      <c r="D66" s="17" t="s">
        <v>563</v>
      </c>
      <c r="E66" s="17" t="s">
        <v>1</v>
      </c>
      <c r="F66" s="17" t="s">
        <v>346</v>
      </c>
      <c r="G66" s="17">
        <v>304909478</v>
      </c>
      <c r="H66" s="17" t="s">
        <v>563</v>
      </c>
      <c r="I66" s="17" t="s">
        <v>347</v>
      </c>
      <c r="J66" s="60">
        <v>45363</v>
      </c>
      <c r="K66" s="56">
        <v>45462</v>
      </c>
      <c r="L66" s="3">
        <f t="shared" si="19"/>
        <v>851789.12</v>
      </c>
      <c r="M66" s="61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631</v>
      </c>
      <c r="R66" s="17" t="s">
        <v>28</v>
      </c>
      <c r="S66" s="19" t="s">
        <v>815</v>
      </c>
      <c r="T66" s="17" t="s">
        <v>7</v>
      </c>
      <c r="U66" s="17" t="s">
        <v>816</v>
      </c>
      <c r="V66" s="17" t="s">
        <v>17</v>
      </c>
      <c r="W66" s="17" t="s">
        <v>583</v>
      </c>
      <c r="X66" s="17" t="s">
        <v>9</v>
      </c>
      <c r="Y66" s="17" t="s">
        <v>348</v>
      </c>
      <c r="Z66" s="17" t="s">
        <v>8</v>
      </c>
      <c r="AA66" s="26"/>
      <c r="AB66" s="18" t="s">
        <v>80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customHeight="1">
      <c r="A67" s="17">
        <v>65</v>
      </c>
      <c r="B67" s="17" t="s">
        <v>562</v>
      </c>
      <c r="C67" s="17">
        <v>306628114</v>
      </c>
      <c r="D67" s="17" t="s">
        <v>563</v>
      </c>
      <c r="E67" s="17" t="s">
        <v>1</v>
      </c>
      <c r="F67" s="17" t="s">
        <v>177</v>
      </c>
      <c r="G67" s="17">
        <v>200640797</v>
      </c>
      <c r="H67" s="17" t="s">
        <v>563</v>
      </c>
      <c r="I67" s="17" t="s">
        <v>178</v>
      </c>
      <c r="J67" s="60">
        <v>45364</v>
      </c>
      <c r="K67" s="56">
        <v>45427</v>
      </c>
      <c r="L67" s="3">
        <f>M67</f>
        <v>3087873.15</v>
      </c>
      <c r="M67" s="61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632</v>
      </c>
      <c r="R67" s="17" t="s">
        <v>11</v>
      </c>
      <c r="S67" s="19" t="s">
        <v>871</v>
      </c>
      <c r="T67" s="17" t="s">
        <v>7</v>
      </c>
      <c r="U67" s="17" t="s">
        <v>872</v>
      </c>
      <c r="V67" s="17" t="s">
        <v>17</v>
      </c>
      <c r="W67" s="17" t="s">
        <v>583</v>
      </c>
      <c r="X67" s="17" t="s">
        <v>9</v>
      </c>
      <c r="Y67" s="17" t="s">
        <v>179</v>
      </c>
      <c r="Z67" s="17" t="s">
        <v>8</v>
      </c>
      <c r="AA67" s="26"/>
      <c r="AB67" s="18" t="s">
        <v>26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customHeight="1">
      <c r="A68" s="17">
        <v>66</v>
      </c>
      <c r="B68" s="17" t="s">
        <v>562</v>
      </c>
      <c r="C68" s="17">
        <v>306628114</v>
      </c>
      <c r="D68" s="17" t="s">
        <v>563</v>
      </c>
      <c r="E68" s="17" t="s">
        <v>1</v>
      </c>
      <c r="F68" s="17" t="s">
        <v>110</v>
      </c>
      <c r="G68" s="17">
        <v>309363150</v>
      </c>
      <c r="H68" s="17" t="s">
        <v>563</v>
      </c>
      <c r="I68" s="17" t="s">
        <v>111</v>
      </c>
      <c r="J68" s="60">
        <v>45366</v>
      </c>
      <c r="K68" s="40" t="s">
        <v>965</v>
      </c>
      <c r="L68" s="3">
        <f>M68</f>
        <v>1000000000</v>
      </c>
      <c r="M68" s="61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633</v>
      </c>
      <c r="R68" s="17" t="s">
        <v>11</v>
      </c>
      <c r="S68" s="17" t="s">
        <v>919</v>
      </c>
      <c r="T68" s="17" t="s">
        <v>7</v>
      </c>
      <c r="U68" s="17" t="s">
        <v>920</v>
      </c>
      <c r="V68" s="17" t="s">
        <v>17</v>
      </c>
      <c r="W68" s="17" t="s">
        <v>583</v>
      </c>
      <c r="X68" s="17" t="s">
        <v>9</v>
      </c>
      <c r="Y68" s="17" t="s">
        <v>112</v>
      </c>
      <c r="Z68" s="17" t="s">
        <v>8</v>
      </c>
      <c r="AA68" s="26"/>
      <c r="AB68" s="18" t="s">
        <v>31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customHeight="1">
      <c r="A69" s="17">
        <v>67</v>
      </c>
      <c r="B69" s="17" t="s">
        <v>562</v>
      </c>
      <c r="C69" s="17">
        <v>306628114</v>
      </c>
      <c r="D69" s="17" t="s">
        <v>563</v>
      </c>
      <c r="E69" s="17" t="s">
        <v>1</v>
      </c>
      <c r="F69" s="17" t="s">
        <v>116</v>
      </c>
      <c r="G69" s="17">
        <v>304874476</v>
      </c>
      <c r="H69" s="17" t="s">
        <v>563</v>
      </c>
      <c r="I69" s="17" t="s">
        <v>117</v>
      </c>
      <c r="J69" s="60">
        <v>45366</v>
      </c>
      <c r="K69" s="56">
        <v>45378</v>
      </c>
      <c r="L69" s="3"/>
      <c r="M69" s="61" t="s">
        <v>12</v>
      </c>
      <c r="N69" s="36"/>
      <c r="O69" s="17" t="s">
        <v>2</v>
      </c>
      <c r="P69" s="36" t="str">
        <f t="shared" si="21"/>
        <v>Согласно счет-фактур</v>
      </c>
      <c r="Q69" s="17" t="s">
        <v>634</v>
      </c>
      <c r="R69" s="17" t="s">
        <v>11</v>
      </c>
      <c r="S69" s="19" t="s">
        <v>840</v>
      </c>
      <c r="T69" s="17" t="s">
        <v>7</v>
      </c>
      <c r="U69" s="17" t="s">
        <v>869</v>
      </c>
      <c r="V69" s="17" t="s">
        <v>17</v>
      </c>
      <c r="W69" s="17" t="s">
        <v>583</v>
      </c>
      <c r="X69" s="17" t="s">
        <v>9</v>
      </c>
      <c r="Y69" s="17" t="s">
        <v>118</v>
      </c>
      <c r="Z69" s="17" t="s">
        <v>8</v>
      </c>
      <c r="AA69" s="26"/>
      <c r="AB69" s="18" t="s">
        <v>47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customHeight="1">
      <c r="A70" s="17">
        <v>68</v>
      </c>
      <c r="B70" s="17" t="s">
        <v>562</v>
      </c>
      <c r="C70" s="17">
        <v>306628114</v>
      </c>
      <c r="D70" s="17" t="s">
        <v>563</v>
      </c>
      <c r="E70" s="17" t="s">
        <v>1</v>
      </c>
      <c r="F70" s="17" t="s">
        <v>126</v>
      </c>
      <c r="G70" s="17"/>
      <c r="H70" s="17" t="s">
        <v>128</v>
      </c>
      <c r="I70" s="17" t="s">
        <v>127</v>
      </c>
      <c r="J70" s="60">
        <v>45366</v>
      </c>
      <c r="K70" s="56">
        <v>45386</v>
      </c>
      <c r="L70" s="3">
        <f t="shared" ref="L70:L77" si="22">M70</f>
        <v>775</v>
      </c>
      <c r="M70" s="61">
        <v>775</v>
      </c>
      <c r="N70" s="36">
        <f t="shared" ref="N70:N74" si="23">L70-M70</f>
        <v>0</v>
      </c>
      <c r="O70" s="17" t="s">
        <v>33</v>
      </c>
      <c r="P70" s="36">
        <f>BA70</f>
        <v>9739432.75</v>
      </c>
      <c r="Q70" s="17" t="s">
        <v>635</v>
      </c>
      <c r="R70" s="17" t="s">
        <v>11</v>
      </c>
      <c r="S70" s="17" t="s">
        <v>1056</v>
      </c>
      <c r="T70" s="17" t="s">
        <v>911</v>
      </c>
      <c r="U70" s="17" t="s">
        <v>1057</v>
      </c>
      <c r="V70" s="17" t="s">
        <v>128</v>
      </c>
      <c r="W70" s="17" t="s">
        <v>10</v>
      </c>
      <c r="X70" s="17" t="s">
        <v>9</v>
      </c>
      <c r="Y70" s="17" t="s">
        <v>836</v>
      </c>
      <c r="Z70" s="17" t="s">
        <v>8</v>
      </c>
      <c r="AA70" s="26"/>
      <c r="AB70" s="18" t="s">
        <v>57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customHeight="1">
      <c r="A71" s="17">
        <v>69</v>
      </c>
      <c r="B71" s="17" t="s">
        <v>562</v>
      </c>
      <c r="C71" s="17">
        <v>306628114</v>
      </c>
      <c r="D71" s="17" t="s">
        <v>563</v>
      </c>
      <c r="E71" s="17" t="s">
        <v>1</v>
      </c>
      <c r="F71" s="17" t="s">
        <v>129</v>
      </c>
      <c r="G71" s="17"/>
      <c r="H71" s="17" t="s">
        <v>132</v>
      </c>
      <c r="I71" s="17" t="s">
        <v>130</v>
      </c>
      <c r="J71" s="60">
        <v>45366</v>
      </c>
      <c r="K71" s="56">
        <v>45378</v>
      </c>
      <c r="L71" s="3">
        <f t="shared" si="22"/>
        <v>59900</v>
      </c>
      <c r="M71" s="61">
        <v>59900</v>
      </c>
      <c r="N71" s="36">
        <f t="shared" si="23"/>
        <v>0</v>
      </c>
      <c r="O71" s="17" t="s">
        <v>105</v>
      </c>
      <c r="P71" s="36">
        <f>BA71</f>
        <v>823674118</v>
      </c>
      <c r="Q71" s="17" t="s">
        <v>637</v>
      </c>
      <c r="R71" s="17" t="s">
        <v>11</v>
      </c>
      <c r="S71" s="19" t="s">
        <v>848</v>
      </c>
      <c r="T71" s="17" t="s">
        <v>1123</v>
      </c>
      <c r="U71" s="17" t="s">
        <v>849</v>
      </c>
      <c r="V71" s="17" t="s">
        <v>132</v>
      </c>
      <c r="W71" s="17" t="s">
        <v>10</v>
      </c>
      <c r="X71" s="17" t="s">
        <v>9</v>
      </c>
      <c r="Y71" s="17" t="s">
        <v>847</v>
      </c>
      <c r="Z71" s="17" t="s">
        <v>8</v>
      </c>
      <c r="AA71" s="26"/>
      <c r="AB71" s="18" t="s">
        <v>131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customHeight="1">
      <c r="A72" s="17">
        <v>70</v>
      </c>
      <c r="B72" s="17" t="s">
        <v>562</v>
      </c>
      <c r="C72" s="17">
        <v>306628114</v>
      </c>
      <c r="D72" s="17" t="s">
        <v>563</v>
      </c>
      <c r="E72" s="17" t="s">
        <v>1</v>
      </c>
      <c r="F72" s="17" t="s">
        <v>220</v>
      </c>
      <c r="G72" s="17"/>
      <c r="H72" s="17" t="s">
        <v>66</v>
      </c>
      <c r="I72" s="17" t="s">
        <v>221</v>
      </c>
      <c r="J72" s="60">
        <v>45366</v>
      </c>
      <c r="K72" s="56">
        <v>45398</v>
      </c>
      <c r="L72" s="3">
        <f t="shared" si="22"/>
        <v>20775</v>
      </c>
      <c r="M72" s="61">
        <v>20775</v>
      </c>
      <c r="N72" s="36">
        <f t="shared" si="23"/>
        <v>0</v>
      </c>
      <c r="O72" s="17" t="s">
        <v>33</v>
      </c>
      <c r="P72" s="36">
        <f>BA72</f>
        <v>261079632.75</v>
      </c>
      <c r="Q72" s="17" t="s">
        <v>636</v>
      </c>
      <c r="R72" s="17" t="s">
        <v>11</v>
      </c>
      <c r="S72" s="17" t="s">
        <v>1056</v>
      </c>
      <c r="T72" s="17" t="s">
        <v>911</v>
      </c>
      <c r="U72" s="17" t="s">
        <v>1057</v>
      </c>
      <c r="V72" s="17" t="s">
        <v>66</v>
      </c>
      <c r="W72" s="17" t="s">
        <v>10</v>
      </c>
      <c r="X72" s="17" t="s">
        <v>9</v>
      </c>
      <c r="Y72" s="17" t="s">
        <v>222</v>
      </c>
      <c r="Z72" s="17" t="s">
        <v>8</v>
      </c>
      <c r="AA72" s="26"/>
      <c r="AB72" s="18" t="s">
        <v>83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customHeight="1">
      <c r="A73" s="17">
        <v>71</v>
      </c>
      <c r="B73" s="17" t="s">
        <v>562</v>
      </c>
      <c r="C73" s="17">
        <v>306628114</v>
      </c>
      <c r="D73" s="17" t="s">
        <v>563</v>
      </c>
      <c r="E73" s="17" t="s">
        <v>1</v>
      </c>
      <c r="F73" s="17" t="s">
        <v>223</v>
      </c>
      <c r="G73" s="17">
        <v>204875446</v>
      </c>
      <c r="H73" s="17" t="s">
        <v>563</v>
      </c>
      <c r="I73" s="17" t="s">
        <v>158</v>
      </c>
      <c r="J73" s="60">
        <v>45366</v>
      </c>
      <c r="K73" s="56">
        <v>45435</v>
      </c>
      <c r="L73" s="3">
        <f t="shared" si="22"/>
        <v>300000</v>
      </c>
      <c r="M73" s="61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638</v>
      </c>
      <c r="R73" s="17" t="s">
        <v>11</v>
      </c>
      <c r="S73" s="19" t="s">
        <v>875</v>
      </c>
      <c r="T73" s="17" t="s">
        <v>7</v>
      </c>
      <c r="U73" s="17" t="s">
        <v>876</v>
      </c>
      <c r="V73" s="17" t="s">
        <v>17</v>
      </c>
      <c r="W73" s="17" t="s">
        <v>583</v>
      </c>
      <c r="X73" s="17" t="s">
        <v>9</v>
      </c>
      <c r="Y73" s="17" t="s">
        <v>228</v>
      </c>
      <c r="Z73" s="17" t="s">
        <v>8</v>
      </c>
      <c r="AA73" s="26"/>
      <c r="AB73" s="18" t="s">
        <v>108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customHeight="1">
      <c r="A74" s="17">
        <v>72</v>
      </c>
      <c r="B74" s="17" t="s">
        <v>562</v>
      </c>
      <c r="C74" s="17">
        <v>306628114</v>
      </c>
      <c r="D74" s="17" t="s">
        <v>563</v>
      </c>
      <c r="E74" s="17" t="s">
        <v>1</v>
      </c>
      <c r="F74" s="17" t="s">
        <v>390</v>
      </c>
      <c r="G74" s="17">
        <v>200898340</v>
      </c>
      <c r="H74" s="17" t="s">
        <v>563</v>
      </c>
      <c r="I74" s="17" t="s">
        <v>386</v>
      </c>
      <c r="J74" s="60">
        <v>45366</v>
      </c>
      <c r="K74" s="56">
        <v>45476</v>
      </c>
      <c r="L74" s="3">
        <f t="shared" si="22"/>
        <v>21617569</v>
      </c>
      <c r="M74" s="61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639</v>
      </c>
      <c r="R74" s="17" t="s">
        <v>28</v>
      </c>
      <c r="S74" s="17" t="s">
        <v>918</v>
      </c>
      <c r="T74" s="17" t="s">
        <v>7</v>
      </c>
      <c r="U74" s="17" t="s">
        <v>917</v>
      </c>
      <c r="V74" s="17" t="s">
        <v>17</v>
      </c>
      <c r="W74" s="17" t="s">
        <v>583</v>
      </c>
      <c r="X74" s="17" t="s">
        <v>9</v>
      </c>
      <c r="Y74" s="17" t="s">
        <v>391</v>
      </c>
      <c r="Z74" s="17" t="s">
        <v>8</v>
      </c>
      <c r="AA74" s="26"/>
      <c r="AB74" s="18" t="s">
        <v>80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customHeight="1">
      <c r="A75" s="17">
        <v>73</v>
      </c>
      <c r="B75" s="17" t="s">
        <v>562</v>
      </c>
      <c r="C75" s="17">
        <v>306628114</v>
      </c>
      <c r="D75" s="17" t="s">
        <v>563</v>
      </c>
      <c r="E75" s="17" t="s">
        <v>1</v>
      </c>
      <c r="F75" s="17" t="s">
        <v>142</v>
      </c>
      <c r="G75" s="17"/>
      <c r="H75" s="17" t="s">
        <v>145</v>
      </c>
      <c r="I75" s="17" t="s">
        <v>143</v>
      </c>
      <c r="J75" s="60">
        <v>45369</v>
      </c>
      <c r="K75" s="56">
        <v>45385</v>
      </c>
      <c r="L75" s="3">
        <f t="shared" si="22"/>
        <v>50400</v>
      </c>
      <c r="M75" s="61">
        <v>50400</v>
      </c>
      <c r="N75" s="36">
        <f t="shared" ref="N75:N77" si="25">L75-M75</f>
        <v>0</v>
      </c>
      <c r="O75" s="17" t="s">
        <v>107</v>
      </c>
      <c r="P75" s="36">
        <f>BA75</f>
        <v>6900264</v>
      </c>
      <c r="Q75" s="17" t="s">
        <v>640</v>
      </c>
      <c r="R75" s="17" t="s">
        <v>11</v>
      </c>
      <c r="S75" s="19" t="s">
        <v>786</v>
      </c>
      <c r="T75" s="17" t="s">
        <v>1155</v>
      </c>
      <c r="U75" s="17" t="s">
        <v>787</v>
      </c>
      <c r="V75" s="17" t="s">
        <v>17</v>
      </c>
      <c r="W75" s="17" t="s">
        <v>583</v>
      </c>
      <c r="X75" s="17" t="s">
        <v>9</v>
      </c>
      <c r="Y75" s="17" t="s">
        <v>144</v>
      </c>
      <c r="Z75" s="17" t="s">
        <v>8</v>
      </c>
      <c r="AA75" s="26"/>
      <c r="AB75" s="18" t="s">
        <v>108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customHeight="1">
      <c r="A76" s="17">
        <v>74</v>
      </c>
      <c r="B76" s="17" t="s">
        <v>562</v>
      </c>
      <c r="C76" s="17">
        <v>306628114</v>
      </c>
      <c r="D76" s="17" t="s">
        <v>563</v>
      </c>
      <c r="E76" s="17" t="s">
        <v>1</v>
      </c>
      <c r="F76" s="17" t="s">
        <v>451</v>
      </c>
      <c r="G76" s="17"/>
      <c r="H76" s="17" t="s">
        <v>67</v>
      </c>
      <c r="I76" s="17" t="s">
        <v>134</v>
      </c>
      <c r="J76" s="60">
        <v>45371</v>
      </c>
      <c r="K76" s="56">
        <v>45386</v>
      </c>
      <c r="L76" s="3">
        <f t="shared" si="22"/>
        <v>14700</v>
      </c>
      <c r="M76" s="61">
        <v>14700</v>
      </c>
      <c r="N76" s="36">
        <f t="shared" si="25"/>
        <v>0</v>
      </c>
      <c r="O76" s="17" t="s">
        <v>33</v>
      </c>
      <c r="P76" s="36">
        <f>BA76</f>
        <v>184659489</v>
      </c>
      <c r="Q76" s="17" t="s">
        <v>641</v>
      </c>
      <c r="R76" s="17" t="s">
        <v>11</v>
      </c>
      <c r="S76" s="17" t="s">
        <v>1056</v>
      </c>
      <c r="T76" s="17" t="s">
        <v>911</v>
      </c>
      <c r="U76" s="17" t="s">
        <v>1057</v>
      </c>
      <c r="V76" s="17" t="s">
        <v>67</v>
      </c>
      <c r="W76" s="17" t="s">
        <v>10</v>
      </c>
      <c r="X76" s="17" t="s">
        <v>9</v>
      </c>
      <c r="Y76" s="17" t="s">
        <v>137</v>
      </c>
      <c r="Z76" s="17" t="s">
        <v>8</v>
      </c>
      <c r="AA76" s="26"/>
      <c r="AB76" s="18" t="s">
        <v>68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customHeight="1">
      <c r="A77" s="17">
        <v>75</v>
      </c>
      <c r="B77" s="17" t="s">
        <v>562</v>
      </c>
      <c r="C77" s="17">
        <v>306628114</v>
      </c>
      <c r="D77" s="17" t="s">
        <v>563</v>
      </c>
      <c r="E77" s="17" t="s">
        <v>1</v>
      </c>
      <c r="F77" s="17" t="s">
        <v>56</v>
      </c>
      <c r="G77" s="17"/>
      <c r="H77" s="17" t="s">
        <v>58</v>
      </c>
      <c r="I77" s="17" t="s">
        <v>136</v>
      </c>
      <c r="J77" s="60">
        <v>45371</v>
      </c>
      <c r="K77" s="56">
        <v>45386</v>
      </c>
      <c r="L77" s="3">
        <f t="shared" si="22"/>
        <v>11000</v>
      </c>
      <c r="M77" s="61">
        <v>11000</v>
      </c>
      <c r="N77" s="36">
        <f t="shared" si="25"/>
        <v>0</v>
      </c>
      <c r="O77" s="17" t="s">
        <v>33</v>
      </c>
      <c r="P77" s="36">
        <f>BA77</f>
        <v>138180570</v>
      </c>
      <c r="Q77" s="17" t="s">
        <v>642</v>
      </c>
      <c r="R77" s="17" t="s">
        <v>11</v>
      </c>
      <c r="S77" s="17" t="s">
        <v>1056</v>
      </c>
      <c r="T77" s="17" t="s">
        <v>911</v>
      </c>
      <c r="U77" s="17" t="s">
        <v>1057</v>
      </c>
      <c r="V77" s="17" t="s">
        <v>58</v>
      </c>
      <c r="W77" s="17" t="s">
        <v>10</v>
      </c>
      <c r="X77" s="17" t="s">
        <v>9</v>
      </c>
      <c r="Y77" s="17" t="s">
        <v>135</v>
      </c>
      <c r="Z77" s="17" t="s">
        <v>8</v>
      </c>
      <c r="AA77" s="26"/>
      <c r="AB77" s="18" t="s">
        <v>68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customHeight="1">
      <c r="A78" s="17">
        <v>76</v>
      </c>
      <c r="B78" s="17" t="s">
        <v>562</v>
      </c>
      <c r="C78" s="17">
        <v>306628114</v>
      </c>
      <c r="D78" s="17" t="s">
        <v>563</v>
      </c>
      <c r="E78" s="17" t="s">
        <v>1</v>
      </c>
      <c r="F78" s="17" t="s">
        <v>119</v>
      </c>
      <c r="G78" s="17">
        <v>200640797</v>
      </c>
      <c r="H78" s="17" t="s">
        <v>563</v>
      </c>
      <c r="I78" s="17" t="s">
        <v>120</v>
      </c>
      <c r="J78" s="60">
        <v>45371</v>
      </c>
      <c r="K78" s="56">
        <v>45383</v>
      </c>
      <c r="L78" s="3"/>
      <c r="M78" s="61" t="s">
        <v>12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643</v>
      </c>
      <c r="R78" s="17" t="s">
        <v>28</v>
      </c>
      <c r="S78" s="19" t="s">
        <v>877</v>
      </c>
      <c r="T78" s="17" t="s">
        <v>7</v>
      </c>
      <c r="U78" s="17" t="s">
        <v>878</v>
      </c>
      <c r="V78" s="17" t="s">
        <v>17</v>
      </c>
      <c r="W78" s="17" t="s">
        <v>583</v>
      </c>
      <c r="X78" s="17" t="s">
        <v>9</v>
      </c>
      <c r="Y78" s="17" t="s">
        <v>121</v>
      </c>
      <c r="Z78" s="17" t="s">
        <v>8</v>
      </c>
      <c r="AA78" s="26"/>
      <c r="AB78" s="18" t="s">
        <v>122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customHeight="1">
      <c r="A79" s="17">
        <v>77</v>
      </c>
      <c r="B79" s="17" t="s">
        <v>562</v>
      </c>
      <c r="C79" s="17">
        <v>306628114</v>
      </c>
      <c r="D79" s="17" t="s">
        <v>563</v>
      </c>
      <c r="E79" s="17" t="s">
        <v>1</v>
      </c>
      <c r="F79" s="17" t="s">
        <v>244</v>
      </c>
      <c r="G79" s="17">
        <v>305688191</v>
      </c>
      <c r="H79" s="17" t="s">
        <v>563</v>
      </c>
      <c r="I79" s="17" t="s">
        <v>123</v>
      </c>
      <c r="J79" s="60">
        <v>45376</v>
      </c>
      <c r="K79" s="56">
        <v>45386</v>
      </c>
      <c r="L79" s="3">
        <f>M79</f>
        <v>1368464702</v>
      </c>
      <c r="M79" s="61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644</v>
      </c>
      <c r="R79" s="17" t="s">
        <v>11</v>
      </c>
      <c r="S79" s="19" t="s">
        <v>853</v>
      </c>
      <c r="T79" s="17" t="s">
        <v>7</v>
      </c>
      <c r="U79" s="17" t="s">
        <v>854</v>
      </c>
      <c r="V79" s="17" t="s">
        <v>17</v>
      </c>
      <c r="W79" s="17" t="s">
        <v>583</v>
      </c>
      <c r="X79" s="17" t="s">
        <v>9</v>
      </c>
      <c r="Y79" s="17" t="s">
        <v>124</v>
      </c>
      <c r="Z79" s="17" t="s">
        <v>219</v>
      </c>
      <c r="AA79" s="26"/>
      <c r="AB79" s="18" t="s">
        <v>125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customHeight="1">
      <c r="A80" s="17">
        <v>78</v>
      </c>
      <c r="B80" s="17" t="s">
        <v>562</v>
      </c>
      <c r="C80" s="17">
        <v>306628114</v>
      </c>
      <c r="D80" s="17" t="s">
        <v>563</v>
      </c>
      <c r="E80" s="17" t="s">
        <v>1</v>
      </c>
      <c r="F80" s="17" t="s">
        <v>138</v>
      </c>
      <c r="G80" s="17">
        <v>200791776</v>
      </c>
      <c r="H80" s="17" t="s">
        <v>796</v>
      </c>
      <c r="I80" s="17" t="s">
        <v>139</v>
      </c>
      <c r="J80" s="60">
        <v>45378</v>
      </c>
      <c r="K80" s="56">
        <v>45427</v>
      </c>
      <c r="L80" s="3"/>
      <c r="M80" s="61" t="s">
        <v>12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645</v>
      </c>
      <c r="R80" s="17" t="s">
        <v>835</v>
      </c>
      <c r="S80" s="19" t="s">
        <v>832</v>
      </c>
      <c r="T80" s="17" t="s">
        <v>7</v>
      </c>
      <c r="U80" s="17" t="s">
        <v>833</v>
      </c>
      <c r="V80" s="17" t="s">
        <v>17</v>
      </c>
      <c r="W80" s="17" t="s">
        <v>583</v>
      </c>
      <c r="X80" s="17" t="s">
        <v>9</v>
      </c>
      <c r="Y80" s="17" t="s">
        <v>140</v>
      </c>
      <c r="Z80" s="17" t="s">
        <v>8</v>
      </c>
      <c r="AA80" s="26"/>
      <c r="AB80" s="18" t="s">
        <v>141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customHeight="1">
      <c r="A81" s="17">
        <v>79</v>
      </c>
      <c r="B81" s="17" t="s">
        <v>562</v>
      </c>
      <c r="C81" s="17">
        <v>306628114</v>
      </c>
      <c r="D81" s="17" t="s">
        <v>563</v>
      </c>
      <c r="E81" s="17" t="s">
        <v>1</v>
      </c>
      <c r="F81" s="17" t="s">
        <v>336</v>
      </c>
      <c r="G81" s="17">
        <v>200833833</v>
      </c>
      <c r="H81" s="17" t="s">
        <v>563</v>
      </c>
      <c r="I81" s="17" t="s">
        <v>337</v>
      </c>
      <c r="J81" s="60">
        <v>45379</v>
      </c>
      <c r="K81" s="56">
        <v>45453</v>
      </c>
      <c r="L81" s="3">
        <f>M81</f>
        <v>70000000</v>
      </c>
      <c r="M81" s="61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646</v>
      </c>
      <c r="R81" s="17" t="s">
        <v>28</v>
      </c>
      <c r="S81" s="19" t="s">
        <v>858</v>
      </c>
      <c r="T81" s="17" t="s">
        <v>7</v>
      </c>
      <c r="U81" s="17" t="s">
        <v>859</v>
      </c>
      <c r="V81" s="17" t="s">
        <v>17</v>
      </c>
      <c r="W81" s="17" t="s">
        <v>583</v>
      </c>
      <c r="X81" s="17" t="s">
        <v>9</v>
      </c>
      <c r="Y81" s="17" t="s">
        <v>339</v>
      </c>
      <c r="Z81" s="17" t="s">
        <v>8</v>
      </c>
      <c r="AA81" s="26"/>
      <c r="AB81" s="18" t="s">
        <v>338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customHeight="1">
      <c r="A82" s="17">
        <v>80</v>
      </c>
      <c r="B82" s="17" t="s">
        <v>562</v>
      </c>
      <c r="C82" s="17">
        <v>306628114</v>
      </c>
      <c r="D82" s="17" t="s">
        <v>563</v>
      </c>
      <c r="E82" s="17" t="s">
        <v>1</v>
      </c>
      <c r="F82" s="17" t="s">
        <v>148</v>
      </c>
      <c r="G82" s="17">
        <v>200048116</v>
      </c>
      <c r="H82" s="17" t="s">
        <v>834</v>
      </c>
      <c r="I82" s="17" t="s">
        <v>149</v>
      </c>
      <c r="J82" s="60">
        <v>45380</v>
      </c>
      <c r="K82" s="56">
        <v>45432</v>
      </c>
      <c r="L82" s="3"/>
      <c r="M82" s="61" t="s">
        <v>12</v>
      </c>
      <c r="N82" s="36"/>
      <c r="O82" s="17" t="s">
        <v>2</v>
      </c>
      <c r="P82" s="36" t="str">
        <f t="shared" si="28"/>
        <v>Согласно счет-фактур</v>
      </c>
      <c r="Q82" s="17" t="s">
        <v>647</v>
      </c>
      <c r="R82" s="17" t="s">
        <v>11</v>
      </c>
      <c r="S82" s="19" t="s">
        <v>832</v>
      </c>
      <c r="T82" s="17" t="s">
        <v>7</v>
      </c>
      <c r="U82" s="17" t="s">
        <v>833</v>
      </c>
      <c r="V82" s="17" t="s">
        <v>17</v>
      </c>
      <c r="W82" s="17" t="s">
        <v>583</v>
      </c>
      <c r="X82" s="17" t="s">
        <v>9</v>
      </c>
      <c r="Y82" s="17" t="s">
        <v>140</v>
      </c>
      <c r="Z82" s="17" t="s">
        <v>8</v>
      </c>
      <c r="AA82" s="26"/>
      <c r="AB82" s="18" t="s">
        <v>141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hidden="1" customHeight="1">
      <c r="A83" s="17">
        <v>81</v>
      </c>
      <c r="B83" s="17" t="s">
        <v>562</v>
      </c>
      <c r="C83" s="17">
        <v>306628114</v>
      </c>
      <c r="D83" s="17" t="s">
        <v>563</v>
      </c>
      <c r="E83" s="17" t="s">
        <v>1</v>
      </c>
      <c r="F83" s="17" t="s">
        <v>153</v>
      </c>
      <c r="G83" s="17">
        <v>305559637</v>
      </c>
      <c r="H83" s="17" t="s">
        <v>563</v>
      </c>
      <c r="I83" s="17" t="s">
        <v>154</v>
      </c>
      <c r="J83" s="60">
        <v>45383</v>
      </c>
      <c r="K83" s="40" t="s">
        <v>966</v>
      </c>
      <c r="L83" s="3">
        <f t="shared" ref="L83:L90" si="29">M83</f>
        <v>140000000</v>
      </c>
      <c r="M83" s="61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856</v>
      </c>
      <c r="R83" s="17" t="s">
        <v>11</v>
      </c>
      <c r="S83" s="19" t="s">
        <v>908</v>
      </c>
      <c r="T83" s="17" t="s">
        <v>7</v>
      </c>
      <c r="U83" s="17" t="s">
        <v>914</v>
      </c>
      <c r="V83" s="17" t="s">
        <v>17</v>
      </c>
      <c r="W83" s="17" t="s">
        <v>583</v>
      </c>
      <c r="X83" s="17" t="s">
        <v>9</v>
      </c>
      <c r="Y83" s="17" t="s">
        <v>155</v>
      </c>
      <c r="Z83" s="17" t="s">
        <v>8</v>
      </c>
      <c r="AA83" s="26"/>
      <c r="AB83" s="18" t="s">
        <v>47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hidden="1" customHeight="1">
      <c r="A84" s="17">
        <v>82</v>
      </c>
      <c r="B84" s="17" t="s">
        <v>562</v>
      </c>
      <c r="C84" s="17">
        <v>306628114</v>
      </c>
      <c r="D84" s="17" t="s">
        <v>563</v>
      </c>
      <c r="E84" s="17" t="s">
        <v>1</v>
      </c>
      <c r="F84" s="17" t="s">
        <v>364</v>
      </c>
      <c r="G84" s="17"/>
      <c r="H84" s="17" t="s">
        <v>128</v>
      </c>
      <c r="I84" s="17" t="s">
        <v>365</v>
      </c>
      <c r="J84" s="60">
        <v>45383</v>
      </c>
      <c r="K84" s="56">
        <v>45463</v>
      </c>
      <c r="L84" s="3">
        <f t="shared" si="29"/>
        <v>29832</v>
      </c>
      <c r="M84" s="61">
        <v>29832</v>
      </c>
      <c r="N84" s="36">
        <f t="shared" si="30"/>
        <v>0</v>
      </c>
      <c r="O84" s="17" t="s">
        <v>105</v>
      </c>
      <c r="P84" s="36">
        <f>BA84</f>
        <v>406217272.56</v>
      </c>
      <c r="Q84" s="17" t="s">
        <v>648</v>
      </c>
      <c r="R84" s="17" t="s">
        <v>11</v>
      </c>
      <c r="S84" s="19" t="s">
        <v>908</v>
      </c>
      <c r="T84" s="17" t="s">
        <v>7</v>
      </c>
      <c r="U84" s="17" t="s">
        <v>914</v>
      </c>
      <c r="V84" s="17" t="s">
        <v>128</v>
      </c>
      <c r="W84" s="17" t="s">
        <v>10</v>
      </c>
      <c r="X84" s="17" t="s">
        <v>9</v>
      </c>
      <c r="Y84" s="17" t="s">
        <v>366</v>
      </c>
      <c r="Z84" s="17" t="s">
        <v>8</v>
      </c>
      <c r="AA84" s="26"/>
      <c r="AB84" s="18" t="s">
        <v>191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hidden="1" customHeight="1">
      <c r="A85" s="17">
        <v>83</v>
      </c>
      <c r="B85" s="17" t="s">
        <v>562</v>
      </c>
      <c r="C85" s="17">
        <v>306628114</v>
      </c>
      <c r="D85" s="17" t="s">
        <v>563</v>
      </c>
      <c r="E85" s="17" t="s">
        <v>1</v>
      </c>
      <c r="F85" s="17" t="s">
        <v>150</v>
      </c>
      <c r="G85" s="17">
        <v>305907639</v>
      </c>
      <c r="H85" s="17" t="s">
        <v>563</v>
      </c>
      <c r="I85" s="17" t="s">
        <v>151</v>
      </c>
      <c r="J85" s="60">
        <v>45384</v>
      </c>
      <c r="K85" s="56">
        <v>45433</v>
      </c>
      <c r="L85" s="3">
        <f t="shared" si="29"/>
        <v>11070640</v>
      </c>
      <c r="M85" s="61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649</v>
      </c>
      <c r="R85" s="17" t="s">
        <v>28</v>
      </c>
      <c r="S85" s="19" t="s">
        <v>857</v>
      </c>
      <c r="T85" s="17" t="s">
        <v>7</v>
      </c>
      <c r="U85" s="17" t="s">
        <v>855</v>
      </c>
      <c r="V85" s="17" t="s">
        <v>17</v>
      </c>
      <c r="W85" s="17" t="s">
        <v>583</v>
      </c>
      <c r="X85" s="17" t="s">
        <v>9</v>
      </c>
      <c r="Y85" s="17" t="s">
        <v>152</v>
      </c>
      <c r="Z85" s="17" t="s">
        <v>147</v>
      </c>
      <c r="AA85" s="26"/>
      <c r="AB85" s="18" t="s">
        <v>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hidden="1" customHeight="1">
      <c r="A86" s="17">
        <v>84</v>
      </c>
      <c r="B86" s="17" t="s">
        <v>562</v>
      </c>
      <c r="C86" s="17">
        <v>306628114</v>
      </c>
      <c r="D86" s="17" t="s">
        <v>563</v>
      </c>
      <c r="E86" s="17" t="s">
        <v>1</v>
      </c>
      <c r="F86" s="17" t="s">
        <v>156</v>
      </c>
      <c r="G86" s="17">
        <v>311168274</v>
      </c>
      <c r="H86" s="17" t="s">
        <v>563</v>
      </c>
      <c r="I86" s="17" t="s">
        <v>157</v>
      </c>
      <c r="J86" s="60">
        <v>45384</v>
      </c>
      <c r="K86" s="40" t="s">
        <v>967</v>
      </c>
      <c r="L86" s="3">
        <f t="shared" si="29"/>
        <v>232116335.5</v>
      </c>
      <c r="M86" s="61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926</v>
      </c>
      <c r="R86" s="17" t="s">
        <v>11</v>
      </c>
      <c r="S86" s="19" t="s">
        <v>853</v>
      </c>
      <c r="T86" s="17" t="s">
        <v>7</v>
      </c>
      <c r="U86" s="17" t="s">
        <v>854</v>
      </c>
      <c r="V86" s="17" t="s">
        <v>17</v>
      </c>
      <c r="W86" s="17" t="s">
        <v>583</v>
      </c>
      <c r="X86" s="17" t="s">
        <v>9</v>
      </c>
      <c r="Y86" s="17" t="s">
        <v>237</v>
      </c>
      <c r="Z86" s="17" t="s">
        <v>219</v>
      </c>
      <c r="AA86" s="26"/>
      <c r="AB86" s="18" t="s">
        <v>125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hidden="1" customHeight="1">
      <c r="A87" s="17">
        <v>85</v>
      </c>
      <c r="B87" s="17" t="s">
        <v>562</v>
      </c>
      <c r="C87" s="17">
        <v>306628114</v>
      </c>
      <c r="D87" s="17" t="s">
        <v>563</v>
      </c>
      <c r="E87" s="17" t="s">
        <v>1</v>
      </c>
      <c r="F87" s="17" t="s">
        <v>1064</v>
      </c>
      <c r="G87" s="17"/>
      <c r="H87" s="17" t="s">
        <v>66</v>
      </c>
      <c r="I87" s="17" t="s">
        <v>158</v>
      </c>
      <c r="J87" s="60">
        <v>45384</v>
      </c>
      <c r="K87" s="40" t="s">
        <v>968</v>
      </c>
      <c r="L87" s="3">
        <f t="shared" si="29"/>
        <v>22560</v>
      </c>
      <c r="M87" s="61">
        <v>22560</v>
      </c>
      <c r="N87" s="36">
        <f t="shared" si="30"/>
        <v>0</v>
      </c>
      <c r="O87" s="17" t="s">
        <v>33</v>
      </c>
      <c r="P87" s="36">
        <f>BA87</f>
        <v>285271200</v>
      </c>
      <c r="Q87" s="17" t="s">
        <v>650</v>
      </c>
      <c r="R87" s="17" t="s">
        <v>11</v>
      </c>
      <c r="S87" s="17" t="s">
        <v>1056</v>
      </c>
      <c r="T87" s="17" t="s">
        <v>911</v>
      </c>
      <c r="U87" s="17" t="s">
        <v>1057</v>
      </c>
      <c r="V87" s="17" t="s">
        <v>66</v>
      </c>
      <c r="W87" s="17" t="s">
        <v>10</v>
      </c>
      <c r="X87" s="17" t="s">
        <v>9</v>
      </c>
      <c r="Y87" s="17" t="s">
        <v>1067</v>
      </c>
      <c r="Z87" s="17" t="s">
        <v>8</v>
      </c>
      <c r="AA87" s="26"/>
      <c r="AB87" s="18" t="s">
        <v>42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hidden="1" customHeight="1">
      <c r="A88" s="17">
        <v>86</v>
      </c>
      <c r="B88" s="17" t="s">
        <v>562</v>
      </c>
      <c r="C88" s="17">
        <v>306628114</v>
      </c>
      <c r="D88" s="17" t="s">
        <v>563</v>
      </c>
      <c r="E88" s="17" t="s">
        <v>1</v>
      </c>
      <c r="F88" s="17" t="s">
        <v>171</v>
      </c>
      <c r="G88" s="17"/>
      <c r="H88" s="17" t="s">
        <v>800</v>
      </c>
      <c r="I88" s="17" t="s">
        <v>13</v>
      </c>
      <c r="J88" s="60">
        <v>45390</v>
      </c>
      <c r="K88" s="56">
        <v>45395</v>
      </c>
      <c r="L88" s="3">
        <f t="shared" si="29"/>
        <v>66055026</v>
      </c>
      <c r="M88" s="61">
        <v>66055026</v>
      </c>
      <c r="N88" s="36">
        <f t="shared" ref="N88:N100" si="32">L88-M88</f>
        <v>0</v>
      </c>
      <c r="O88" s="17" t="s">
        <v>33</v>
      </c>
      <c r="P88" s="36">
        <f>BA88</f>
        <v>837913289212.07996</v>
      </c>
      <c r="Q88" s="17" t="s">
        <v>862</v>
      </c>
      <c r="R88" s="17" t="s">
        <v>11</v>
      </c>
      <c r="S88" s="19" t="s">
        <v>885</v>
      </c>
      <c r="T88" s="17" t="s">
        <v>7</v>
      </c>
      <c r="U88" s="17" t="s">
        <v>904</v>
      </c>
      <c r="V88" s="17" t="s">
        <v>172</v>
      </c>
      <c r="W88" s="17" t="s">
        <v>10</v>
      </c>
      <c r="X88" s="17" t="s">
        <v>9</v>
      </c>
      <c r="Y88" s="17" t="s">
        <v>860</v>
      </c>
      <c r="Z88" s="17" t="s">
        <v>219</v>
      </c>
      <c r="AA88" s="26"/>
      <c r="AB88" s="18" t="s">
        <v>83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hidden="1" customHeight="1">
      <c r="A89" s="17">
        <v>87</v>
      </c>
      <c r="B89" s="17" t="s">
        <v>562</v>
      </c>
      <c r="C89" s="17">
        <v>306628114</v>
      </c>
      <c r="D89" s="17" t="s">
        <v>563</v>
      </c>
      <c r="E89" s="17" t="s">
        <v>1</v>
      </c>
      <c r="F89" s="17" t="s">
        <v>171</v>
      </c>
      <c r="G89" s="17"/>
      <c r="H89" s="17" t="s">
        <v>800</v>
      </c>
      <c r="I89" s="17" t="s">
        <v>87</v>
      </c>
      <c r="J89" s="60">
        <v>45390</v>
      </c>
      <c r="K89" s="56">
        <v>45395</v>
      </c>
      <c r="L89" s="3">
        <f t="shared" si="29"/>
        <v>66055026</v>
      </c>
      <c r="M89" s="61">
        <v>66055026</v>
      </c>
      <c r="N89" s="36">
        <f t="shared" si="32"/>
        <v>0</v>
      </c>
      <c r="O89" s="17" t="s">
        <v>33</v>
      </c>
      <c r="P89" s="36">
        <f>BA89</f>
        <v>837913289212.07996</v>
      </c>
      <c r="Q89" s="17" t="s">
        <v>863</v>
      </c>
      <c r="R89" s="17" t="s">
        <v>11</v>
      </c>
      <c r="S89" s="19" t="s">
        <v>885</v>
      </c>
      <c r="T89" s="17" t="s">
        <v>7</v>
      </c>
      <c r="U89" s="17" t="s">
        <v>904</v>
      </c>
      <c r="V89" s="17" t="s">
        <v>172</v>
      </c>
      <c r="W89" s="17" t="s">
        <v>10</v>
      </c>
      <c r="X89" s="17" t="s">
        <v>9</v>
      </c>
      <c r="Y89" s="17" t="s">
        <v>861</v>
      </c>
      <c r="Z89" s="17" t="s">
        <v>219</v>
      </c>
      <c r="AA89" s="26"/>
      <c r="AB89" s="18" t="s">
        <v>83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hidden="1" customHeight="1">
      <c r="A90" s="17">
        <v>88</v>
      </c>
      <c r="B90" s="17" t="s">
        <v>562</v>
      </c>
      <c r="C90" s="17">
        <v>306628114</v>
      </c>
      <c r="D90" s="17" t="s">
        <v>563</v>
      </c>
      <c r="E90" s="17" t="s">
        <v>1</v>
      </c>
      <c r="F90" s="17" t="s">
        <v>160</v>
      </c>
      <c r="G90" s="17">
        <v>302311591</v>
      </c>
      <c r="H90" s="17" t="s">
        <v>563</v>
      </c>
      <c r="I90" s="17" t="s">
        <v>161</v>
      </c>
      <c r="J90" s="60">
        <v>45391</v>
      </c>
      <c r="K90" s="56">
        <v>45395</v>
      </c>
      <c r="L90" s="3">
        <f t="shared" si="29"/>
        <v>17850000</v>
      </c>
      <c r="M90" s="61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864</v>
      </c>
      <c r="R90" s="17" t="s">
        <v>11</v>
      </c>
      <c r="S90" s="19" t="s">
        <v>840</v>
      </c>
      <c r="T90" s="17" t="s">
        <v>7</v>
      </c>
      <c r="U90" s="17" t="s">
        <v>869</v>
      </c>
      <c r="V90" s="17" t="s">
        <v>17</v>
      </c>
      <c r="W90" s="17" t="s">
        <v>583</v>
      </c>
      <c r="X90" s="17" t="s">
        <v>9</v>
      </c>
      <c r="Y90" s="17" t="s">
        <v>867</v>
      </c>
      <c r="Z90" s="17" t="s">
        <v>8</v>
      </c>
      <c r="AA90" s="26"/>
      <c r="AB90" s="18" t="s">
        <v>47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hidden="1" customHeight="1">
      <c r="A91" s="17">
        <v>89</v>
      </c>
      <c r="B91" s="17" t="s">
        <v>562</v>
      </c>
      <c r="C91" s="17">
        <v>306628114</v>
      </c>
      <c r="D91" s="17" t="s">
        <v>563</v>
      </c>
      <c r="E91" s="17" t="s">
        <v>1</v>
      </c>
      <c r="F91" s="17" t="s">
        <v>164</v>
      </c>
      <c r="G91" s="17"/>
      <c r="H91" s="17" t="s">
        <v>67</v>
      </c>
      <c r="I91" s="17" t="s">
        <v>165</v>
      </c>
      <c r="J91" s="60">
        <v>45398</v>
      </c>
      <c r="K91" s="40" t="s">
        <v>969</v>
      </c>
      <c r="L91" s="3">
        <f t="shared" ref="L91:L94" si="34">M91</f>
        <v>46000</v>
      </c>
      <c r="M91" s="61">
        <v>46000</v>
      </c>
      <c r="N91" s="36">
        <f t="shared" si="32"/>
        <v>0</v>
      </c>
      <c r="O91" s="17" t="s">
        <v>33</v>
      </c>
      <c r="P91" s="36">
        <f>BA91</f>
        <v>582110220</v>
      </c>
      <c r="Q91" s="17" t="s">
        <v>651</v>
      </c>
      <c r="R91" s="17" t="s">
        <v>11</v>
      </c>
      <c r="S91" s="17" t="s">
        <v>1056</v>
      </c>
      <c r="T91" s="17" t="s">
        <v>911</v>
      </c>
      <c r="U91" s="17" t="s">
        <v>1057</v>
      </c>
      <c r="V91" s="17" t="s">
        <v>67</v>
      </c>
      <c r="W91" s="17" t="s">
        <v>10</v>
      </c>
      <c r="X91" s="17" t="s">
        <v>9</v>
      </c>
      <c r="Y91" s="17" t="s">
        <v>167</v>
      </c>
      <c r="Z91" s="17" t="s">
        <v>8</v>
      </c>
      <c r="AA91" s="26"/>
      <c r="AB91" s="18" t="s">
        <v>83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hidden="1" customHeight="1">
      <c r="A92" s="17">
        <v>90</v>
      </c>
      <c r="B92" s="17" t="s">
        <v>562</v>
      </c>
      <c r="C92" s="17">
        <v>306628114</v>
      </c>
      <c r="D92" s="17" t="s">
        <v>563</v>
      </c>
      <c r="E92" s="17" t="s">
        <v>1</v>
      </c>
      <c r="F92" s="17" t="s">
        <v>430</v>
      </c>
      <c r="G92" s="17"/>
      <c r="H92" s="17" t="s">
        <v>169</v>
      </c>
      <c r="I92" s="17" t="s">
        <v>166</v>
      </c>
      <c r="J92" s="60">
        <v>45398</v>
      </c>
      <c r="K92" s="56">
        <v>45399</v>
      </c>
      <c r="L92" s="3">
        <f t="shared" si="34"/>
        <v>104288.8</v>
      </c>
      <c r="M92" s="61">
        <v>104288.8</v>
      </c>
      <c r="N92" s="36">
        <f t="shared" si="32"/>
        <v>0</v>
      </c>
      <c r="O92" s="17" t="s">
        <v>33</v>
      </c>
      <c r="P92" s="36">
        <f>BA92</f>
        <v>1319729919.816</v>
      </c>
      <c r="Q92" s="17" t="s">
        <v>652</v>
      </c>
      <c r="R92" s="17" t="s">
        <v>11</v>
      </c>
      <c r="S92" s="17" t="s">
        <v>1056</v>
      </c>
      <c r="T92" s="17" t="s">
        <v>911</v>
      </c>
      <c r="U92" s="17" t="s">
        <v>1057</v>
      </c>
      <c r="V92" s="17" t="s">
        <v>169</v>
      </c>
      <c r="W92" s="17" t="s">
        <v>10</v>
      </c>
      <c r="X92" s="17" t="s">
        <v>9</v>
      </c>
      <c r="Y92" s="17" t="s">
        <v>168</v>
      </c>
      <c r="Z92" s="17" t="s">
        <v>8</v>
      </c>
      <c r="AA92" s="26"/>
      <c r="AB92" s="18" t="s">
        <v>83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hidden="1" customHeight="1">
      <c r="A93" s="17">
        <v>91</v>
      </c>
      <c r="B93" s="17" t="s">
        <v>562</v>
      </c>
      <c r="C93" s="17">
        <v>306628114</v>
      </c>
      <c r="D93" s="17" t="s">
        <v>563</v>
      </c>
      <c r="E93" s="17" t="s">
        <v>1</v>
      </c>
      <c r="F93" s="17" t="s">
        <v>119</v>
      </c>
      <c r="G93" s="17">
        <v>200640797</v>
      </c>
      <c r="H93" s="17" t="s">
        <v>563</v>
      </c>
      <c r="I93" s="17" t="s">
        <v>204</v>
      </c>
      <c r="J93" s="60">
        <v>45398</v>
      </c>
      <c r="K93" s="56">
        <v>45435</v>
      </c>
      <c r="L93" s="3">
        <f t="shared" si="34"/>
        <v>50000000</v>
      </c>
      <c r="M93" s="61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653</v>
      </c>
      <c r="R93" s="17" t="s">
        <v>28</v>
      </c>
      <c r="S93" s="19" t="s">
        <v>886</v>
      </c>
      <c r="T93" s="17" t="s">
        <v>7</v>
      </c>
      <c r="U93" s="17" t="s">
        <v>887</v>
      </c>
      <c r="V93" s="17" t="s">
        <v>17</v>
      </c>
      <c r="W93" s="17" t="s">
        <v>583</v>
      </c>
      <c r="X93" s="17" t="s">
        <v>9</v>
      </c>
      <c r="Y93" s="17" t="s">
        <v>880</v>
      </c>
      <c r="Z93" s="17" t="s">
        <v>8</v>
      </c>
      <c r="AA93" s="26"/>
      <c r="AB93" s="18" t="s">
        <v>26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hidden="1" customHeight="1">
      <c r="A94" s="17">
        <v>92</v>
      </c>
      <c r="B94" s="17" t="s">
        <v>562</v>
      </c>
      <c r="C94" s="17">
        <v>306628114</v>
      </c>
      <c r="D94" s="17" t="s">
        <v>563</v>
      </c>
      <c r="E94" s="17" t="s">
        <v>1</v>
      </c>
      <c r="F94" s="17" t="s">
        <v>336</v>
      </c>
      <c r="G94" s="17">
        <v>200833833</v>
      </c>
      <c r="H94" s="17" t="s">
        <v>563</v>
      </c>
      <c r="I94" s="17" t="s">
        <v>342</v>
      </c>
      <c r="J94" s="60">
        <v>45398</v>
      </c>
      <c r="K94" s="56">
        <v>45453</v>
      </c>
      <c r="L94" s="3">
        <f t="shared" si="34"/>
        <v>10000000</v>
      </c>
      <c r="M94" s="61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654</v>
      </c>
      <c r="R94" s="17" t="s">
        <v>28</v>
      </c>
      <c r="S94" s="19" t="s">
        <v>858</v>
      </c>
      <c r="T94" s="17" t="s">
        <v>7</v>
      </c>
      <c r="U94" s="17" t="s">
        <v>859</v>
      </c>
      <c r="V94" s="17" t="s">
        <v>17</v>
      </c>
      <c r="W94" s="17" t="s">
        <v>583</v>
      </c>
      <c r="X94" s="17" t="s">
        <v>9</v>
      </c>
      <c r="Y94" s="17" t="s">
        <v>339</v>
      </c>
      <c r="Z94" s="17" t="s">
        <v>8</v>
      </c>
      <c r="AA94" s="26"/>
      <c r="AB94" s="18" t="s">
        <v>338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hidden="1" customHeight="1">
      <c r="A95" s="17">
        <v>93</v>
      </c>
      <c r="B95" s="17" t="s">
        <v>562</v>
      </c>
      <c r="C95" s="17">
        <v>306628114</v>
      </c>
      <c r="D95" s="17" t="s">
        <v>563</v>
      </c>
      <c r="E95" s="17" t="s">
        <v>1</v>
      </c>
      <c r="F95" s="17" t="s">
        <v>1021</v>
      </c>
      <c r="G95" s="17"/>
      <c r="H95" s="17" t="s">
        <v>67</v>
      </c>
      <c r="I95" s="17" t="s">
        <v>170</v>
      </c>
      <c r="J95" s="60">
        <v>45401</v>
      </c>
      <c r="K95" s="56">
        <v>45435</v>
      </c>
      <c r="L95" s="3">
        <f t="shared" ref="L95:L100" si="35">M95</f>
        <v>6000</v>
      </c>
      <c r="M95" s="61">
        <v>6000</v>
      </c>
      <c r="N95" s="36">
        <f t="shared" si="32"/>
        <v>0</v>
      </c>
      <c r="O95" s="17" t="s">
        <v>33</v>
      </c>
      <c r="P95" s="36">
        <f>BA95</f>
        <v>76182000</v>
      </c>
      <c r="Q95" s="17" t="s">
        <v>655</v>
      </c>
      <c r="R95" s="17" t="s">
        <v>11</v>
      </c>
      <c r="S95" s="17" t="s">
        <v>1056</v>
      </c>
      <c r="T95" s="17" t="s">
        <v>911</v>
      </c>
      <c r="U95" s="17" t="s">
        <v>1057</v>
      </c>
      <c r="V95" s="17" t="s">
        <v>67</v>
      </c>
      <c r="W95" s="17" t="s">
        <v>10</v>
      </c>
      <c r="X95" s="17" t="s">
        <v>9</v>
      </c>
      <c r="Y95" s="17" t="s">
        <v>879</v>
      </c>
      <c r="Z95" s="17" t="s">
        <v>8</v>
      </c>
      <c r="AA95" s="26"/>
      <c r="AB95" s="18" t="s">
        <v>141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hidden="1" customHeight="1">
      <c r="A96" s="17">
        <v>94</v>
      </c>
      <c r="B96" s="17" t="s">
        <v>562</v>
      </c>
      <c r="C96" s="17">
        <v>306628114</v>
      </c>
      <c r="D96" s="17" t="s">
        <v>563</v>
      </c>
      <c r="E96" s="17" t="s">
        <v>1</v>
      </c>
      <c r="F96" s="17" t="s">
        <v>297</v>
      </c>
      <c r="G96" s="17">
        <v>307968790</v>
      </c>
      <c r="H96" s="17" t="s">
        <v>563</v>
      </c>
      <c r="I96" s="17" t="s">
        <v>298</v>
      </c>
      <c r="J96" s="60">
        <v>45401</v>
      </c>
      <c r="K96" s="56">
        <v>45448</v>
      </c>
      <c r="L96" s="3">
        <f t="shared" si="35"/>
        <v>21273840</v>
      </c>
      <c r="M96" s="61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656</v>
      </c>
      <c r="R96" s="17" t="s">
        <v>11</v>
      </c>
      <c r="S96" s="19" t="s">
        <v>814</v>
      </c>
      <c r="T96" s="17" t="s">
        <v>252</v>
      </c>
      <c r="U96" s="17" t="s">
        <v>817</v>
      </c>
      <c r="V96" s="17" t="s">
        <v>17</v>
      </c>
      <c r="W96" s="17" t="s">
        <v>583</v>
      </c>
      <c r="X96" s="17" t="s">
        <v>9</v>
      </c>
      <c r="Y96" s="17" t="s">
        <v>299</v>
      </c>
      <c r="Z96" s="17" t="s">
        <v>8</v>
      </c>
      <c r="AA96" s="26"/>
      <c r="AB96" s="18" t="s">
        <v>249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hidden="1" customHeight="1">
      <c r="A97" s="17">
        <v>95</v>
      </c>
      <c r="B97" s="17" t="s">
        <v>562</v>
      </c>
      <c r="C97" s="17">
        <v>306628114</v>
      </c>
      <c r="D97" s="17" t="s">
        <v>563</v>
      </c>
      <c r="E97" s="17" t="s">
        <v>1</v>
      </c>
      <c r="F97" s="17" t="s">
        <v>300</v>
      </c>
      <c r="G97" s="17">
        <v>300599568</v>
      </c>
      <c r="H97" s="17" t="s">
        <v>563</v>
      </c>
      <c r="I97" s="17" t="s">
        <v>301</v>
      </c>
      <c r="J97" s="60">
        <v>45401</v>
      </c>
      <c r="K97" s="40" t="s">
        <v>962</v>
      </c>
      <c r="L97" s="3">
        <f t="shared" si="35"/>
        <v>8601600</v>
      </c>
      <c r="M97" s="61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657</v>
      </c>
      <c r="R97" s="17" t="s">
        <v>11</v>
      </c>
      <c r="S97" s="19" t="s">
        <v>814</v>
      </c>
      <c r="T97" s="17" t="s">
        <v>252</v>
      </c>
      <c r="U97" s="17" t="s">
        <v>817</v>
      </c>
      <c r="V97" s="17" t="s">
        <v>17</v>
      </c>
      <c r="W97" s="17" t="s">
        <v>583</v>
      </c>
      <c r="X97" s="17" t="s">
        <v>9</v>
      </c>
      <c r="Y97" s="17" t="s">
        <v>302</v>
      </c>
      <c r="Z97" s="17" t="s">
        <v>8</v>
      </c>
      <c r="AA97" s="26"/>
      <c r="AB97" s="18" t="s">
        <v>249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hidden="1" customHeight="1">
      <c r="A98" s="17">
        <v>96</v>
      </c>
      <c r="B98" s="17" t="s">
        <v>562</v>
      </c>
      <c r="C98" s="17">
        <v>306628114</v>
      </c>
      <c r="D98" s="17" t="s">
        <v>563</v>
      </c>
      <c r="E98" s="17" t="s">
        <v>1</v>
      </c>
      <c r="F98" s="17" t="s">
        <v>303</v>
      </c>
      <c r="G98" s="17">
        <v>201960414</v>
      </c>
      <c r="H98" s="17" t="s">
        <v>563</v>
      </c>
      <c r="I98" s="17" t="s">
        <v>304</v>
      </c>
      <c r="J98" s="60">
        <v>45401</v>
      </c>
      <c r="K98" s="40" t="s">
        <v>970</v>
      </c>
      <c r="L98" s="3">
        <f t="shared" si="35"/>
        <v>32256000</v>
      </c>
      <c r="M98" s="61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658</v>
      </c>
      <c r="R98" s="17" t="s">
        <v>11</v>
      </c>
      <c r="S98" s="19" t="s">
        <v>814</v>
      </c>
      <c r="T98" s="17" t="s">
        <v>252</v>
      </c>
      <c r="U98" s="17" t="s">
        <v>817</v>
      </c>
      <c r="V98" s="17" t="s">
        <v>17</v>
      </c>
      <c r="W98" s="17" t="s">
        <v>583</v>
      </c>
      <c r="X98" s="17" t="s">
        <v>9</v>
      </c>
      <c r="Y98" s="17" t="s">
        <v>299</v>
      </c>
      <c r="Z98" s="17" t="s">
        <v>8</v>
      </c>
      <c r="AA98" s="26"/>
      <c r="AB98" s="18" t="s">
        <v>249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hidden="1" customHeight="1">
      <c r="A99" s="17">
        <v>97</v>
      </c>
      <c r="B99" s="17" t="s">
        <v>562</v>
      </c>
      <c r="C99" s="17">
        <v>306628114</v>
      </c>
      <c r="D99" s="17" t="s">
        <v>563</v>
      </c>
      <c r="E99" s="17" t="s">
        <v>1</v>
      </c>
      <c r="F99" s="17" t="s">
        <v>305</v>
      </c>
      <c r="G99" s="17">
        <v>590992962</v>
      </c>
      <c r="H99" s="17" t="s">
        <v>563</v>
      </c>
      <c r="I99" s="17" t="s">
        <v>306</v>
      </c>
      <c r="J99" s="60">
        <v>45401</v>
      </c>
      <c r="K99" s="56">
        <v>45448</v>
      </c>
      <c r="L99" s="3">
        <f t="shared" si="35"/>
        <v>4440000</v>
      </c>
      <c r="M99" s="61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659</v>
      </c>
      <c r="R99" s="17" t="s">
        <v>11</v>
      </c>
      <c r="S99" s="19" t="s">
        <v>814</v>
      </c>
      <c r="T99" s="17" t="s">
        <v>252</v>
      </c>
      <c r="U99" s="17" t="s">
        <v>817</v>
      </c>
      <c r="V99" s="17" t="s">
        <v>17</v>
      </c>
      <c r="W99" s="17" t="s">
        <v>583</v>
      </c>
      <c r="X99" s="17" t="s">
        <v>9</v>
      </c>
      <c r="Y99" s="17" t="s">
        <v>309</v>
      </c>
      <c r="Z99" s="17" t="s">
        <v>8</v>
      </c>
      <c r="AA99" s="26"/>
      <c r="AB99" s="18" t="s">
        <v>249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hidden="1" customHeight="1">
      <c r="A100" s="17">
        <v>98</v>
      </c>
      <c r="B100" s="17" t="s">
        <v>562</v>
      </c>
      <c r="C100" s="17">
        <v>306628114</v>
      </c>
      <c r="D100" s="17" t="s">
        <v>563</v>
      </c>
      <c r="E100" s="17" t="s">
        <v>1</v>
      </c>
      <c r="F100" s="17" t="s">
        <v>308</v>
      </c>
      <c r="G100" s="17">
        <v>600182920</v>
      </c>
      <c r="H100" s="17" t="s">
        <v>563</v>
      </c>
      <c r="I100" s="17" t="s">
        <v>307</v>
      </c>
      <c r="J100" s="60">
        <v>45401</v>
      </c>
      <c r="K100" s="40" t="s">
        <v>962</v>
      </c>
      <c r="L100" s="3">
        <f t="shared" si="35"/>
        <v>15960000</v>
      </c>
      <c r="M100" s="61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660</v>
      </c>
      <c r="R100" s="17" t="s">
        <v>11</v>
      </c>
      <c r="S100" s="19" t="s">
        <v>814</v>
      </c>
      <c r="T100" s="17" t="s">
        <v>252</v>
      </c>
      <c r="U100" s="17" t="s">
        <v>817</v>
      </c>
      <c r="V100" s="17" t="s">
        <v>17</v>
      </c>
      <c r="W100" s="17" t="s">
        <v>583</v>
      </c>
      <c r="X100" s="17" t="s">
        <v>9</v>
      </c>
      <c r="Y100" s="17" t="s">
        <v>309</v>
      </c>
      <c r="Z100" s="17" t="s">
        <v>8</v>
      </c>
      <c r="AA100" s="26"/>
      <c r="AB100" s="18" t="s">
        <v>249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hidden="1" customHeight="1">
      <c r="A101" s="17">
        <v>99</v>
      </c>
      <c r="B101" s="17" t="s">
        <v>562</v>
      </c>
      <c r="C101" s="17">
        <v>306628114</v>
      </c>
      <c r="D101" s="17" t="s">
        <v>563</v>
      </c>
      <c r="E101" s="17" t="s">
        <v>1</v>
      </c>
      <c r="F101" s="17" t="s">
        <v>173</v>
      </c>
      <c r="G101" s="17"/>
      <c r="H101" s="17" t="s">
        <v>128</v>
      </c>
      <c r="I101" s="17" t="s">
        <v>174</v>
      </c>
      <c r="J101" s="60">
        <v>45404</v>
      </c>
      <c r="K101" s="40" t="s">
        <v>971</v>
      </c>
      <c r="L101" s="3">
        <f>M101</f>
        <v>70000</v>
      </c>
      <c r="M101" s="61">
        <v>70000</v>
      </c>
      <c r="N101" s="36">
        <f>L101-M101</f>
        <v>0</v>
      </c>
      <c r="O101" s="17" t="s">
        <v>33</v>
      </c>
      <c r="P101" s="36">
        <f>BA101</f>
        <v>888300000</v>
      </c>
      <c r="Q101" s="17" t="s">
        <v>661</v>
      </c>
      <c r="R101" s="17" t="s">
        <v>11</v>
      </c>
      <c r="S101" s="19" t="s">
        <v>853</v>
      </c>
      <c r="T101" s="17" t="s">
        <v>7</v>
      </c>
      <c r="U101" s="17" t="s">
        <v>1077</v>
      </c>
      <c r="V101" s="17" t="s">
        <v>128</v>
      </c>
      <c r="W101" s="17" t="s">
        <v>10</v>
      </c>
      <c r="X101" s="17" t="s">
        <v>9</v>
      </c>
      <c r="Y101" s="17" t="s">
        <v>175</v>
      </c>
      <c r="Z101" s="17" t="s">
        <v>8</v>
      </c>
      <c r="AA101" s="26"/>
      <c r="AB101" s="18" t="s">
        <v>83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hidden="1" customHeight="1">
      <c r="A102" s="17">
        <v>100</v>
      </c>
      <c r="B102" s="17" t="s">
        <v>562</v>
      </c>
      <c r="C102" s="17">
        <v>306628114</v>
      </c>
      <c r="D102" s="17" t="s">
        <v>563</v>
      </c>
      <c r="E102" s="17" t="s">
        <v>1</v>
      </c>
      <c r="F102" s="17" t="s">
        <v>433</v>
      </c>
      <c r="G102" s="17"/>
      <c r="H102" s="17" t="s">
        <v>66</v>
      </c>
      <c r="I102" s="17" t="s">
        <v>176</v>
      </c>
      <c r="J102" s="60">
        <v>45406</v>
      </c>
      <c r="K102" s="56">
        <v>45408</v>
      </c>
      <c r="L102" s="3">
        <f>M102</f>
        <v>4959.91</v>
      </c>
      <c r="M102" s="61">
        <v>4959.91</v>
      </c>
      <c r="N102" s="36">
        <f>L102-M102</f>
        <v>0</v>
      </c>
      <c r="O102" s="17" t="s">
        <v>33</v>
      </c>
      <c r="P102" s="36">
        <f>BA102</f>
        <v>63015656.549999997</v>
      </c>
      <c r="Q102" s="17" t="s">
        <v>662</v>
      </c>
      <c r="R102" s="17" t="s">
        <v>11</v>
      </c>
      <c r="S102" s="17" t="s">
        <v>1056</v>
      </c>
      <c r="T102" s="17" t="s">
        <v>911</v>
      </c>
      <c r="U102" s="17" t="s">
        <v>1057</v>
      </c>
      <c r="V102" s="17" t="s">
        <v>66</v>
      </c>
      <c r="W102" s="17" t="s">
        <v>10</v>
      </c>
      <c r="X102" s="17" t="s">
        <v>9</v>
      </c>
      <c r="Y102" s="17" t="s">
        <v>837</v>
      </c>
      <c r="Z102" s="17" t="s">
        <v>8</v>
      </c>
      <c r="AA102" s="26"/>
      <c r="AB102" s="18" t="s">
        <v>57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hidden="1" customHeight="1">
      <c r="A103" s="17">
        <v>101</v>
      </c>
      <c r="B103" s="17" t="s">
        <v>562</v>
      </c>
      <c r="C103" s="17">
        <v>306628114</v>
      </c>
      <c r="D103" s="17" t="s">
        <v>563</v>
      </c>
      <c r="E103" s="17" t="s">
        <v>1</v>
      </c>
      <c r="F103" s="17" t="s">
        <v>200</v>
      </c>
      <c r="G103" s="17">
        <v>309813634</v>
      </c>
      <c r="H103" s="17" t="s">
        <v>797</v>
      </c>
      <c r="I103" s="17" t="s">
        <v>201</v>
      </c>
      <c r="J103" s="60">
        <v>45407</v>
      </c>
      <c r="K103" s="40" t="s">
        <v>972</v>
      </c>
      <c r="L103" s="3"/>
      <c r="M103" s="63" t="s">
        <v>74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663</v>
      </c>
      <c r="R103" s="17" t="s">
        <v>11</v>
      </c>
      <c r="S103" s="19" t="s">
        <v>881</v>
      </c>
      <c r="T103" s="17" t="s">
        <v>7</v>
      </c>
      <c r="U103" s="17" t="s">
        <v>882</v>
      </c>
      <c r="V103" s="17" t="s">
        <v>17</v>
      </c>
      <c r="W103" s="17" t="s">
        <v>583</v>
      </c>
      <c r="X103" s="17" t="s">
        <v>9</v>
      </c>
      <c r="Y103" s="17" t="s">
        <v>202</v>
      </c>
      <c r="Z103" s="17" t="s">
        <v>8</v>
      </c>
      <c r="AA103" s="26"/>
      <c r="AB103" s="18" t="s">
        <v>141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hidden="1" customHeight="1">
      <c r="A104" s="17">
        <v>102</v>
      </c>
      <c r="B104" s="17" t="s">
        <v>562</v>
      </c>
      <c r="C104" s="17">
        <v>306628114</v>
      </c>
      <c r="D104" s="17" t="s">
        <v>563</v>
      </c>
      <c r="E104" s="17" t="s">
        <v>1</v>
      </c>
      <c r="F104" s="17" t="s">
        <v>224</v>
      </c>
      <c r="G104" s="17">
        <v>207297016</v>
      </c>
      <c r="H104" s="17" t="s">
        <v>563</v>
      </c>
      <c r="I104" s="17" t="s">
        <v>225</v>
      </c>
      <c r="J104" s="60">
        <v>45411</v>
      </c>
      <c r="K104" s="56">
        <v>45435</v>
      </c>
      <c r="L104" s="3">
        <f t="shared" ref="L104:L109" si="38">M104</f>
        <v>564480</v>
      </c>
      <c r="M104" s="61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664</v>
      </c>
      <c r="R104" s="17" t="s">
        <v>11</v>
      </c>
      <c r="S104" s="19" t="s">
        <v>808</v>
      </c>
      <c r="T104" s="17" t="s">
        <v>7</v>
      </c>
      <c r="U104" s="17" t="s">
        <v>809</v>
      </c>
      <c r="V104" s="17" t="s">
        <v>17</v>
      </c>
      <c r="W104" s="17" t="s">
        <v>583</v>
      </c>
      <c r="X104" s="17" t="s">
        <v>9</v>
      </c>
      <c r="Y104" s="17" t="s">
        <v>226</v>
      </c>
      <c r="Z104" s="17" t="s">
        <v>8</v>
      </c>
      <c r="AA104" s="26"/>
      <c r="AB104" s="18" t="s">
        <v>208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hidden="1" customHeight="1">
      <c r="A105" s="17">
        <v>103</v>
      </c>
      <c r="B105" s="17" t="s">
        <v>562</v>
      </c>
      <c r="C105" s="17">
        <v>306628114</v>
      </c>
      <c r="D105" s="17" t="s">
        <v>563</v>
      </c>
      <c r="E105" s="17" t="s">
        <v>1</v>
      </c>
      <c r="F105" s="17" t="s">
        <v>65</v>
      </c>
      <c r="G105" s="17"/>
      <c r="H105" s="17" t="s">
        <v>66</v>
      </c>
      <c r="I105" s="17" t="s">
        <v>180</v>
      </c>
      <c r="J105" s="60">
        <v>45414</v>
      </c>
      <c r="K105" s="56">
        <v>45427</v>
      </c>
      <c r="L105" s="3">
        <f t="shared" si="38"/>
        <v>71000</v>
      </c>
      <c r="M105" s="61">
        <v>71000</v>
      </c>
      <c r="N105" s="36">
        <f t="shared" si="39"/>
        <v>0</v>
      </c>
      <c r="O105" s="17" t="s">
        <v>33</v>
      </c>
      <c r="P105" s="36">
        <f>BA105</f>
        <v>896887620</v>
      </c>
      <c r="Q105" s="17" t="s">
        <v>665</v>
      </c>
      <c r="R105" s="17" t="s">
        <v>11</v>
      </c>
      <c r="S105" s="17" t="s">
        <v>1056</v>
      </c>
      <c r="T105" s="17" t="s">
        <v>911</v>
      </c>
      <c r="U105" s="17" t="s">
        <v>1057</v>
      </c>
      <c r="V105" s="17" t="s">
        <v>66</v>
      </c>
      <c r="W105" s="17" t="s">
        <v>10</v>
      </c>
      <c r="X105" s="17" t="s">
        <v>9</v>
      </c>
      <c r="Y105" s="17" t="s">
        <v>181</v>
      </c>
      <c r="Z105" s="17" t="s">
        <v>8</v>
      </c>
      <c r="AA105" s="26"/>
      <c r="AB105" s="18" t="s">
        <v>57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hidden="1" customHeight="1">
      <c r="A106" s="17">
        <v>104</v>
      </c>
      <c r="B106" s="17" t="s">
        <v>562</v>
      </c>
      <c r="C106" s="17">
        <v>306628114</v>
      </c>
      <c r="D106" s="17" t="s">
        <v>563</v>
      </c>
      <c r="E106" s="17" t="s">
        <v>1</v>
      </c>
      <c r="F106" s="17" t="s">
        <v>164</v>
      </c>
      <c r="G106" s="17"/>
      <c r="H106" s="17" t="s">
        <v>67</v>
      </c>
      <c r="I106" s="17" t="s">
        <v>183</v>
      </c>
      <c r="J106" s="60">
        <v>45419</v>
      </c>
      <c r="K106" s="56">
        <v>45427</v>
      </c>
      <c r="L106" s="3">
        <f t="shared" si="38"/>
        <v>34950</v>
      </c>
      <c r="M106" s="61">
        <v>34950</v>
      </c>
      <c r="N106" s="36">
        <f t="shared" si="39"/>
        <v>0</v>
      </c>
      <c r="O106" s="17" t="s">
        <v>33</v>
      </c>
      <c r="P106" s="36">
        <f>BA106</f>
        <v>442051794</v>
      </c>
      <c r="Q106" s="17" t="s">
        <v>666</v>
      </c>
      <c r="R106" s="17" t="s">
        <v>11</v>
      </c>
      <c r="S106" s="17" t="s">
        <v>1056</v>
      </c>
      <c r="T106" s="17" t="s">
        <v>911</v>
      </c>
      <c r="U106" s="17" t="s">
        <v>1057</v>
      </c>
      <c r="V106" s="17" t="s">
        <v>67</v>
      </c>
      <c r="W106" s="17" t="s">
        <v>10</v>
      </c>
      <c r="X106" s="17" t="s">
        <v>9</v>
      </c>
      <c r="Y106" s="17" t="s">
        <v>184</v>
      </c>
      <c r="Z106" s="17" t="s">
        <v>8</v>
      </c>
      <c r="AA106" s="26"/>
      <c r="AB106" s="18" t="s">
        <v>83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hidden="1" customHeight="1">
      <c r="A107" s="17">
        <v>105</v>
      </c>
      <c r="B107" s="17" t="s">
        <v>562</v>
      </c>
      <c r="C107" s="17">
        <v>306628114</v>
      </c>
      <c r="D107" s="17" t="s">
        <v>563</v>
      </c>
      <c r="E107" s="17" t="s">
        <v>1</v>
      </c>
      <c r="F107" s="40" t="s">
        <v>430</v>
      </c>
      <c r="G107" s="17"/>
      <c r="H107" s="17" t="s">
        <v>169</v>
      </c>
      <c r="I107" s="17" t="s">
        <v>186</v>
      </c>
      <c r="J107" s="60">
        <v>45422</v>
      </c>
      <c r="K107" s="40" t="s">
        <v>957</v>
      </c>
      <c r="L107" s="3">
        <f t="shared" si="38"/>
        <v>35248.35</v>
      </c>
      <c r="M107" s="61">
        <v>35248.35</v>
      </c>
      <c r="N107" s="36">
        <f t="shared" si="39"/>
        <v>0</v>
      </c>
      <c r="O107" s="17" t="s">
        <v>33</v>
      </c>
      <c r="P107" s="36">
        <f>BA107</f>
        <v>447477803.25</v>
      </c>
      <c r="Q107" s="17" t="s">
        <v>667</v>
      </c>
      <c r="R107" s="17" t="s">
        <v>11</v>
      </c>
      <c r="S107" s="17" t="s">
        <v>1056</v>
      </c>
      <c r="T107" s="17" t="s">
        <v>911</v>
      </c>
      <c r="U107" s="17" t="s">
        <v>1057</v>
      </c>
      <c r="V107" s="17" t="s">
        <v>169</v>
      </c>
      <c r="W107" s="17" t="s">
        <v>10</v>
      </c>
      <c r="X107" s="17" t="s">
        <v>9</v>
      </c>
      <c r="Y107" s="17" t="s">
        <v>187</v>
      </c>
      <c r="Z107" s="17" t="s">
        <v>8</v>
      </c>
      <c r="AA107" s="26"/>
      <c r="AB107" s="18" t="s">
        <v>42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hidden="1" customHeight="1">
      <c r="A108" s="17">
        <v>106</v>
      </c>
      <c r="B108" s="17" t="s">
        <v>562</v>
      </c>
      <c r="C108" s="17">
        <v>306628114</v>
      </c>
      <c r="D108" s="17" t="s">
        <v>563</v>
      </c>
      <c r="E108" s="17" t="s">
        <v>1</v>
      </c>
      <c r="F108" s="17" t="s">
        <v>188</v>
      </c>
      <c r="G108" s="17"/>
      <c r="H108" s="17" t="s">
        <v>66</v>
      </c>
      <c r="I108" s="17" t="s">
        <v>189</v>
      </c>
      <c r="J108" s="60">
        <v>45422</v>
      </c>
      <c r="K108" s="56">
        <v>45427</v>
      </c>
      <c r="L108" s="3">
        <f t="shared" si="38"/>
        <v>16200000</v>
      </c>
      <c r="M108" s="61">
        <v>16200000</v>
      </c>
      <c r="N108" s="36">
        <f t="shared" si="39"/>
        <v>0</v>
      </c>
      <c r="O108" s="17" t="s">
        <v>33</v>
      </c>
      <c r="P108" s="36">
        <f>BA108</f>
        <v>205659000000</v>
      </c>
      <c r="Q108" s="17" t="s">
        <v>668</v>
      </c>
      <c r="R108" s="17" t="s">
        <v>11</v>
      </c>
      <c r="S108" s="17" t="s">
        <v>1056</v>
      </c>
      <c r="T108" s="17" t="s">
        <v>911</v>
      </c>
      <c r="U108" s="17" t="s">
        <v>1057</v>
      </c>
      <c r="V108" s="17" t="s">
        <v>66</v>
      </c>
      <c r="W108" s="17" t="s">
        <v>10</v>
      </c>
      <c r="X108" s="17" t="s">
        <v>9</v>
      </c>
      <c r="Y108" s="17" t="s">
        <v>190</v>
      </c>
      <c r="Z108" s="17" t="s">
        <v>983</v>
      </c>
      <c r="AA108" s="26"/>
      <c r="AB108" s="18" t="s">
        <v>83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hidden="1" customHeight="1">
      <c r="A109" s="17">
        <v>107</v>
      </c>
      <c r="B109" s="17" t="s">
        <v>562</v>
      </c>
      <c r="C109" s="17">
        <v>306628114</v>
      </c>
      <c r="D109" s="17" t="s">
        <v>563</v>
      </c>
      <c r="E109" s="17" t="s">
        <v>1</v>
      </c>
      <c r="F109" s="17" t="s">
        <v>1021</v>
      </c>
      <c r="G109" s="17"/>
      <c r="H109" s="17" t="s">
        <v>67</v>
      </c>
      <c r="I109" s="17" t="s">
        <v>193</v>
      </c>
      <c r="J109" s="60">
        <v>45426</v>
      </c>
      <c r="K109" s="56">
        <v>45427</v>
      </c>
      <c r="L109" s="3">
        <f t="shared" si="38"/>
        <v>23885</v>
      </c>
      <c r="M109" s="61">
        <v>23885</v>
      </c>
      <c r="N109" s="36">
        <f t="shared" si="39"/>
        <v>0</v>
      </c>
      <c r="O109" s="17" t="s">
        <v>33</v>
      </c>
      <c r="P109" s="36">
        <f>BA109</f>
        <v>303335917.25</v>
      </c>
      <c r="Q109" s="17" t="s">
        <v>669</v>
      </c>
      <c r="R109" s="17" t="s">
        <v>11</v>
      </c>
      <c r="S109" s="17" t="s">
        <v>1056</v>
      </c>
      <c r="T109" s="17" t="s">
        <v>911</v>
      </c>
      <c r="U109" s="17" t="s">
        <v>1057</v>
      </c>
      <c r="V109" s="17" t="s">
        <v>67</v>
      </c>
      <c r="W109" s="17" t="s">
        <v>10</v>
      </c>
      <c r="X109" s="17" t="s">
        <v>9</v>
      </c>
      <c r="Y109" s="17" t="s">
        <v>192</v>
      </c>
      <c r="Z109" s="17" t="s">
        <v>8</v>
      </c>
      <c r="AA109" s="26"/>
      <c r="AB109" s="18" t="s">
        <v>191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hidden="1" customHeight="1">
      <c r="A110" s="17">
        <v>108</v>
      </c>
      <c r="B110" s="17" t="s">
        <v>562</v>
      </c>
      <c r="C110" s="17">
        <v>306628114</v>
      </c>
      <c r="D110" s="17" t="s">
        <v>563</v>
      </c>
      <c r="E110" s="17" t="s">
        <v>1</v>
      </c>
      <c r="F110" s="17" t="s">
        <v>367</v>
      </c>
      <c r="G110" s="17">
        <v>204660113</v>
      </c>
      <c r="H110" s="17" t="s">
        <v>827</v>
      </c>
      <c r="I110" s="17" t="s">
        <v>368</v>
      </c>
      <c r="J110" s="60">
        <v>45426</v>
      </c>
      <c r="K110" s="40" t="s">
        <v>968</v>
      </c>
      <c r="L110" s="3"/>
      <c r="M110" s="61" t="s">
        <v>12</v>
      </c>
      <c r="N110" s="36"/>
      <c r="O110" s="17" t="s">
        <v>2</v>
      </c>
      <c r="P110" s="36" t="str">
        <f>M110</f>
        <v>Согласно счет-фактур</v>
      </c>
      <c r="Q110" s="17" t="s">
        <v>670</v>
      </c>
      <c r="R110" s="17" t="s">
        <v>11</v>
      </c>
      <c r="S110" s="19" t="s">
        <v>776</v>
      </c>
      <c r="T110" s="17" t="s">
        <v>7</v>
      </c>
      <c r="U110" s="17" t="s">
        <v>36</v>
      </c>
      <c r="V110" s="17" t="s">
        <v>17</v>
      </c>
      <c r="W110" s="17" t="s">
        <v>583</v>
      </c>
      <c r="X110" s="17" t="s">
        <v>9</v>
      </c>
      <c r="Y110" s="17" t="s">
        <v>36</v>
      </c>
      <c r="Z110" s="17" t="s">
        <v>8</v>
      </c>
      <c r="AA110" s="26"/>
      <c r="AB110" s="18" t="s">
        <v>26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hidden="1" customHeight="1">
      <c r="A111" s="17">
        <v>109</v>
      </c>
      <c r="B111" s="17" t="s">
        <v>562</v>
      </c>
      <c r="C111" s="17">
        <v>306628114</v>
      </c>
      <c r="D111" s="17" t="s">
        <v>563</v>
      </c>
      <c r="E111" s="17" t="s">
        <v>1</v>
      </c>
      <c r="F111" s="17" t="s">
        <v>195</v>
      </c>
      <c r="G111" s="17"/>
      <c r="H111" s="17" t="s">
        <v>66</v>
      </c>
      <c r="I111" s="17" t="s">
        <v>196</v>
      </c>
      <c r="J111" s="60">
        <v>45426</v>
      </c>
      <c r="K111" s="40" t="s">
        <v>972</v>
      </c>
      <c r="L111" s="3">
        <f>M111</f>
        <v>10000000</v>
      </c>
      <c r="M111" s="61">
        <v>10000000</v>
      </c>
      <c r="N111" s="36">
        <f t="shared" ref="N111:N112" si="40">L111-M111</f>
        <v>0</v>
      </c>
      <c r="O111" s="17" t="s">
        <v>33</v>
      </c>
      <c r="P111" s="36">
        <f>BA111</f>
        <v>126998500000</v>
      </c>
      <c r="Q111" s="17" t="s">
        <v>671</v>
      </c>
      <c r="R111" s="17" t="s">
        <v>11</v>
      </c>
      <c r="S111" s="17" t="s">
        <v>922</v>
      </c>
      <c r="T111" s="17" t="s">
        <v>7</v>
      </c>
      <c r="U111" s="17" t="s">
        <v>923</v>
      </c>
      <c r="V111" s="17" t="s">
        <v>66</v>
      </c>
      <c r="W111" s="17" t="s">
        <v>10</v>
      </c>
      <c r="X111" s="17" t="s">
        <v>9</v>
      </c>
      <c r="Y111" s="17" t="s">
        <v>197</v>
      </c>
      <c r="Z111" s="17" t="s">
        <v>8</v>
      </c>
      <c r="AA111" s="26"/>
      <c r="AB111" s="18" t="s">
        <v>83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hidden="1" customHeight="1">
      <c r="A112" s="17">
        <v>110</v>
      </c>
      <c r="B112" s="17" t="s">
        <v>562</v>
      </c>
      <c r="C112" s="17">
        <v>306628114</v>
      </c>
      <c r="D112" s="17" t="s">
        <v>563</v>
      </c>
      <c r="E112" s="17" t="s">
        <v>1</v>
      </c>
      <c r="F112" s="17" t="s">
        <v>247</v>
      </c>
      <c r="G112" s="17"/>
      <c r="H112" s="17" t="s">
        <v>563</v>
      </c>
      <c r="I112" s="17" t="s">
        <v>199</v>
      </c>
      <c r="J112" s="60">
        <v>45428</v>
      </c>
      <c r="K112" s="56">
        <v>45433</v>
      </c>
      <c r="L112" s="3">
        <f>M112</f>
        <v>35964328</v>
      </c>
      <c r="M112" s="61">
        <v>35964328</v>
      </c>
      <c r="N112" s="36">
        <f t="shared" si="40"/>
        <v>0</v>
      </c>
      <c r="O112" s="17" t="s">
        <v>33</v>
      </c>
      <c r="P112" s="36">
        <f>BA112</f>
        <v>457752528210.87994</v>
      </c>
      <c r="Q112" s="17" t="s">
        <v>672</v>
      </c>
      <c r="R112" s="17" t="s">
        <v>11</v>
      </c>
      <c r="S112" s="17" t="s">
        <v>924</v>
      </c>
      <c r="T112" s="17" t="s">
        <v>7</v>
      </c>
      <c r="U112" s="17" t="s">
        <v>925</v>
      </c>
      <c r="V112" s="17" t="s">
        <v>17</v>
      </c>
      <c r="W112" s="17" t="s">
        <v>10</v>
      </c>
      <c r="X112" s="17" t="s">
        <v>9</v>
      </c>
      <c r="Y112" s="17" t="s">
        <v>892</v>
      </c>
      <c r="Z112" s="17" t="s">
        <v>219</v>
      </c>
      <c r="AA112" s="26"/>
      <c r="AB112" s="18" t="s">
        <v>83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hidden="1" customHeight="1">
      <c r="A113" s="17">
        <v>111</v>
      </c>
      <c r="B113" s="17" t="s">
        <v>562</v>
      </c>
      <c r="C113" s="17">
        <v>306628114</v>
      </c>
      <c r="D113" s="17" t="s">
        <v>563</v>
      </c>
      <c r="E113" s="17" t="s">
        <v>1</v>
      </c>
      <c r="F113" s="17" t="s">
        <v>349</v>
      </c>
      <c r="G113" s="17">
        <v>201051951</v>
      </c>
      <c r="H113" s="17" t="s">
        <v>563</v>
      </c>
      <c r="I113" s="17" t="s">
        <v>350</v>
      </c>
      <c r="J113" s="60">
        <v>45428</v>
      </c>
      <c r="K113" s="40" t="s">
        <v>959</v>
      </c>
      <c r="L113" s="3"/>
      <c r="M113" s="61" t="s">
        <v>12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673</v>
      </c>
      <c r="R113" s="17" t="s">
        <v>28</v>
      </c>
      <c r="S113" s="19" t="s">
        <v>908</v>
      </c>
      <c r="T113" s="17" t="s">
        <v>7</v>
      </c>
      <c r="U113" s="17" t="s">
        <v>914</v>
      </c>
      <c r="V113" s="17" t="s">
        <v>17</v>
      </c>
      <c r="W113" s="17" t="s">
        <v>583</v>
      </c>
      <c r="X113" s="17" t="s">
        <v>9</v>
      </c>
      <c r="Y113" s="17" t="s">
        <v>351</v>
      </c>
      <c r="Z113" s="17" t="s">
        <v>8</v>
      </c>
      <c r="AA113" s="26"/>
      <c r="AB113" s="18" t="s">
        <v>42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hidden="1" customHeight="1">
      <c r="A114" s="17">
        <v>112</v>
      </c>
      <c r="B114" s="17" t="s">
        <v>562</v>
      </c>
      <c r="C114" s="17">
        <v>306628114</v>
      </c>
      <c r="D114" s="17" t="s">
        <v>563</v>
      </c>
      <c r="E114" s="17" t="s">
        <v>1</v>
      </c>
      <c r="F114" s="17" t="s">
        <v>207</v>
      </c>
      <c r="G114" s="17">
        <v>202234169</v>
      </c>
      <c r="H114" s="17" t="s">
        <v>563</v>
      </c>
      <c r="I114" s="17" t="s">
        <v>227</v>
      </c>
      <c r="J114" s="60">
        <v>45429</v>
      </c>
      <c r="K114" s="56">
        <v>45434</v>
      </c>
      <c r="L114" s="3">
        <f>M114</f>
        <v>1020000</v>
      </c>
      <c r="M114" s="61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674</v>
      </c>
      <c r="R114" s="17" t="s">
        <v>11</v>
      </c>
      <c r="S114" s="50" t="s">
        <v>992</v>
      </c>
      <c r="T114" s="17" t="s">
        <v>1155</v>
      </c>
      <c r="U114" s="40" t="s">
        <v>993</v>
      </c>
      <c r="V114" s="17" t="s">
        <v>17</v>
      </c>
      <c r="W114" s="17" t="s">
        <v>583</v>
      </c>
      <c r="X114" s="17" t="s">
        <v>9</v>
      </c>
      <c r="Y114" s="17" t="s">
        <v>429</v>
      </c>
      <c r="Z114" s="17" t="s">
        <v>8</v>
      </c>
      <c r="AA114" s="26"/>
      <c r="AB114" s="18" t="s">
        <v>208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hidden="1" customHeight="1">
      <c r="A115" s="17">
        <v>113</v>
      </c>
      <c r="B115" s="17" t="s">
        <v>562</v>
      </c>
      <c r="C115" s="17">
        <v>306628114</v>
      </c>
      <c r="D115" s="17" t="s">
        <v>563</v>
      </c>
      <c r="E115" s="17" t="s">
        <v>1</v>
      </c>
      <c r="F115" s="17" t="s">
        <v>182</v>
      </c>
      <c r="G115" s="17"/>
      <c r="H115" s="17" t="s">
        <v>133</v>
      </c>
      <c r="I115" s="17" t="s">
        <v>194</v>
      </c>
      <c r="J115" s="60">
        <v>45429</v>
      </c>
      <c r="K115" s="56">
        <v>45432</v>
      </c>
      <c r="L115" s="3">
        <f>M115</f>
        <v>117000</v>
      </c>
      <c r="M115" s="61">
        <v>117000</v>
      </c>
      <c r="N115" s="36">
        <f t="shared" si="42"/>
        <v>0</v>
      </c>
      <c r="O115" s="17" t="s">
        <v>33</v>
      </c>
      <c r="P115" s="36">
        <f>BA115</f>
        <v>1488240000</v>
      </c>
      <c r="Q115" s="17" t="s">
        <v>675</v>
      </c>
      <c r="R115" s="17" t="s">
        <v>11</v>
      </c>
      <c r="S115" s="17"/>
      <c r="T115" s="17" t="s">
        <v>6</v>
      </c>
      <c r="U115" s="17" t="s">
        <v>916</v>
      </c>
      <c r="V115" s="17" t="s">
        <v>133</v>
      </c>
      <c r="W115" s="17" t="s">
        <v>10</v>
      </c>
      <c r="X115" s="17" t="s">
        <v>9</v>
      </c>
      <c r="Y115" s="17" t="s">
        <v>203</v>
      </c>
      <c r="Z115" s="17" t="s">
        <v>8</v>
      </c>
      <c r="AA115" s="26"/>
      <c r="AB115" s="18" t="s">
        <v>109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hidden="1" customHeight="1">
      <c r="A116" s="17">
        <v>114</v>
      </c>
      <c r="B116" s="17" t="s">
        <v>562</v>
      </c>
      <c r="C116" s="17">
        <v>306628114</v>
      </c>
      <c r="D116" s="17" t="s">
        <v>563</v>
      </c>
      <c r="E116" s="17" t="s">
        <v>1</v>
      </c>
      <c r="F116" s="17" t="s">
        <v>392</v>
      </c>
      <c r="G116" s="17">
        <v>311195449</v>
      </c>
      <c r="H116" s="17" t="s">
        <v>828</v>
      </c>
      <c r="I116" s="17" t="s">
        <v>393</v>
      </c>
      <c r="J116" s="60">
        <v>45432</v>
      </c>
      <c r="K116" s="56">
        <v>45477</v>
      </c>
      <c r="L116" s="3"/>
      <c r="M116" s="61" t="s">
        <v>12</v>
      </c>
      <c r="N116" s="36"/>
      <c r="O116" s="17" t="s">
        <v>2</v>
      </c>
      <c r="P116" s="36" t="str">
        <f>M116</f>
        <v>Согласно счет-фактур</v>
      </c>
      <c r="Q116" s="17" t="s">
        <v>676</v>
      </c>
      <c r="R116" s="17" t="s">
        <v>11</v>
      </c>
      <c r="S116" s="19" t="s">
        <v>776</v>
      </c>
      <c r="T116" s="17" t="s">
        <v>7</v>
      </c>
      <c r="U116" s="17" t="s">
        <v>36</v>
      </c>
      <c r="V116" s="17" t="s">
        <v>17</v>
      </c>
      <c r="W116" s="17" t="s">
        <v>583</v>
      </c>
      <c r="X116" s="17" t="s">
        <v>9</v>
      </c>
      <c r="Y116" s="17" t="s">
        <v>36</v>
      </c>
      <c r="Z116" s="17" t="s">
        <v>8</v>
      </c>
      <c r="AA116" s="26"/>
      <c r="AB116" s="18" t="s">
        <v>394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hidden="1" customHeight="1">
      <c r="A117" s="17">
        <v>115</v>
      </c>
      <c r="B117" s="17" t="s">
        <v>562</v>
      </c>
      <c r="C117" s="17">
        <v>306628114</v>
      </c>
      <c r="D117" s="17" t="s">
        <v>563</v>
      </c>
      <c r="E117" s="17" t="s">
        <v>1</v>
      </c>
      <c r="F117" s="17" t="s">
        <v>212</v>
      </c>
      <c r="G117" s="17"/>
      <c r="H117" s="17" t="s">
        <v>215</v>
      </c>
      <c r="I117" s="17" t="s">
        <v>213</v>
      </c>
      <c r="J117" s="60">
        <v>45433</v>
      </c>
      <c r="K117" s="56">
        <v>45433</v>
      </c>
      <c r="L117" s="3">
        <f>M117</f>
        <v>13600000</v>
      </c>
      <c r="M117" s="61">
        <v>13600000</v>
      </c>
      <c r="N117" s="36">
        <f t="shared" ref="N117:N120" si="43">L117-M117</f>
        <v>0</v>
      </c>
      <c r="O117" s="17" t="s">
        <v>105</v>
      </c>
      <c r="P117" s="36">
        <f>BA117</f>
        <v>187547536000</v>
      </c>
      <c r="Q117" s="17" t="s">
        <v>677</v>
      </c>
      <c r="R117" s="17" t="s">
        <v>11</v>
      </c>
      <c r="S117" s="17" t="s">
        <v>1072</v>
      </c>
      <c r="T117" s="17" t="s">
        <v>216</v>
      </c>
      <c r="U117" s="17" t="s">
        <v>921</v>
      </c>
      <c r="V117" s="17" t="s">
        <v>215</v>
      </c>
      <c r="W117" s="17" t="s">
        <v>10</v>
      </c>
      <c r="X117" s="17" t="s">
        <v>9</v>
      </c>
      <c r="Y117" s="17" t="s">
        <v>214</v>
      </c>
      <c r="Z117" s="17" t="s">
        <v>984</v>
      </c>
      <c r="AA117" s="26"/>
      <c r="AB117" s="18" t="s">
        <v>83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hidden="1" customHeight="1">
      <c r="A118" s="17">
        <v>116</v>
      </c>
      <c r="B118" s="17" t="s">
        <v>562</v>
      </c>
      <c r="C118" s="17">
        <v>306628114</v>
      </c>
      <c r="D118" s="17" t="s">
        <v>563</v>
      </c>
      <c r="E118" s="17" t="s">
        <v>1</v>
      </c>
      <c r="F118" s="17" t="s">
        <v>146</v>
      </c>
      <c r="G118" s="17">
        <v>201589463</v>
      </c>
      <c r="H118" s="17" t="s">
        <v>563</v>
      </c>
      <c r="I118" s="17" t="s">
        <v>210</v>
      </c>
      <c r="J118" s="60">
        <v>45434</v>
      </c>
      <c r="K118" s="56">
        <v>45436</v>
      </c>
      <c r="L118" s="3">
        <f>M118</f>
        <v>3423042</v>
      </c>
      <c r="M118" s="61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678</v>
      </c>
      <c r="R118" s="17" t="s">
        <v>28</v>
      </c>
      <c r="S118" s="19" t="s">
        <v>908</v>
      </c>
      <c r="T118" s="17" t="s">
        <v>7</v>
      </c>
      <c r="U118" s="17" t="s">
        <v>914</v>
      </c>
      <c r="V118" s="17" t="s">
        <v>17</v>
      </c>
      <c r="W118" s="17" t="s">
        <v>583</v>
      </c>
      <c r="X118" s="17" t="s">
        <v>9</v>
      </c>
      <c r="Y118" s="17" t="s">
        <v>913</v>
      </c>
      <c r="Z118" s="17" t="s">
        <v>147</v>
      </c>
      <c r="AA118" s="26"/>
      <c r="AB118" s="18" t="s">
        <v>42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hidden="1" customHeight="1">
      <c r="A119" s="17">
        <v>117</v>
      </c>
      <c r="B119" s="17" t="s">
        <v>562</v>
      </c>
      <c r="C119" s="17">
        <v>306628114</v>
      </c>
      <c r="D119" s="17" t="s">
        <v>563</v>
      </c>
      <c r="E119" s="17" t="s">
        <v>1</v>
      </c>
      <c r="F119" s="17" t="s">
        <v>146</v>
      </c>
      <c r="G119" s="17">
        <v>201589463</v>
      </c>
      <c r="H119" s="17" t="s">
        <v>563</v>
      </c>
      <c r="I119" s="17" t="s">
        <v>209</v>
      </c>
      <c r="J119" s="60">
        <v>45434</v>
      </c>
      <c r="K119" s="56">
        <v>45436</v>
      </c>
      <c r="L119" s="3">
        <f>M119</f>
        <v>4080000</v>
      </c>
      <c r="M119" s="61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679</v>
      </c>
      <c r="R119" s="17" t="s">
        <v>28</v>
      </c>
      <c r="S119" s="19" t="s">
        <v>883</v>
      </c>
      <c r="T119" s="17" t="s">
        <v>7</v>
      </c>
      <c r="U119" s="17" t="s">
        <v>884</v>
      </c>
      <c r="V119" s="17" t="s">
        <v>17</v>
      </c>
      <c r="W119" s="17" t="s">
        <v>583</v>
      </c>
      <c r="X119" s="17" t="s">
        <v>9</v>
      </c>
      <c r="Y119" s="17" t="s">
        <v>211</v>
      </c>
      <c r="Z119" s="17" t="s">
        <v>147</v>
      </c>
      <c r="AA119" s="26"/>
      <c r="AB119" s="18" t="s">
        <v>42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hidden="1" customHeight="1">
      <c r="A120" s="17">
        <v>118</v>
      </c>
      <c r="B120" s="17" t="s">
        <v>562</v>
      </c>
      <c r="C120" s="17">
        <v>306628114</v>
      </c>
      <c r="D120" s="17" t="s">
        <v>563</v>
      </c>
      <c r="E120" s="17" t="s">
        <v>1</v>
      </c>
      <c r="F120" s="17" t="s">
        <v>65</v>
      </c>
      <c r="G120" s="17"/>
      <c r="H120" s="17" t="s">
        <v>66</v>
      </c>
      <c r="I120" s="17" t="s">
        <v>217</v>
      </c>
      <c r="J120" s="60">
        <v>45435</v>
      </c>
      <c r="K120" s="56">
        <v>45441</v>
      </c>
      <c r="L120" s="3">
        <f>M120</f>
        <v>13750</v>
      </c>
      <c r="M120" s="61">
        <v>13750</v>
      </c>
      <c r="N120" s="36">
        <f t="shared" si="43"/>
        <v>0</v>
      </c>
      <c r="O120" s="17" t="s">
        <v>33</v>
      </c>
      <c r="P120" s="36">
        <f>BA120</f>
        <v>174964900</v>
      </c>
      <c r="Q120" s="17" t="s">
        <v>680</v>
      </c>
      <c r="R120" s="17" t="s">
        <v>11</v>
      </c>
      <c r="S120" s="17" t="s">
        <v>1056</v>
      </c>
      <c r="T120" s="17" t="s">
        <v>911</v>
      </c>
      <c r="U120" s="17" t="s">
        <v>1057</v>
      </c>
      <c r="V120" s="17" t="s">
        <v>66</v>
      </c>
      <c r="W120" s="17" t="s">
        <v>10</v>
      </c>
      <c r="X120" s="17" t="s">
        <v>9</v>
      </c>
      <c r="Y120" s="17" t="s">
        <v>218</v>
      </c>
      <c r="Z120" s="17" t="s">
        <v>8</v>
      </c>
      <c r="AA120" s="26"/>
      <c r="AB120" s="18" t="s">
        <v>42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hidden="1" customHeight="1">
      <c r="A121" s="17">
        <v>119</v>
      </c>
      <c r="B121" s="17" t="s">
        <v>562</v>
      </c>
      <c r="C121" s="17">
        <v>306628114</v>
      </c>
      <c r="D121" s="17" t="s">
        <v>563</v>
      </c>
      <c r="E121" s="17" t="s">
        <v>1</v>
      </c>
      <c r="F121" s="17" t="s">
        <v>245</v>
      </c>
      <c r="G121" s="17">
        <v>201631768</v>
      </c>
      <c r="H121" s="17" t="s">
        <v>563</v>
      </c>
      <c r="I121" s="17" t="s">
        <v>246</v>
      </c>
      <c r="J121" s="60">
        <v>45435</v>
      </c>
      <c r="K121" s="40" t="s">
        <v>973</v>
      </c>
      <c r="L121" s="3"/>
      <c r="M121" s="61" t="s">
        <v>12</v>
      </c>
      <c r="N121" s="36"/>
      <c r="O121" s="17" t="s">
        <v>2</v>
      </c>
      <c r="P121" s="36" t="str">
        <f>M121</f>
        <v>Согласно счет-фактур</v>
      </c>
      <c r="Q121" s="17" t="s">
        <v>681</v>
      </c>
      <c r="R121" s="17" t="s">
        <v>11</v>
      </c>
      <c r="S121" s="19" t="s">
        <v>908</v>
      </c>
      <c r="T121" s="17" t="s">
        <v>7</v>
      </c>
      <c r="U121" s="17" t="s">
        <v>914</v>
      </c>
      <c r="V121" s="17" t="s">
        <v>17</v>
      </c>
      <c r="W121" s="17" t="s">
        <v>583</v>
      </c>
      <c r="X121" s="17" t="s">
        <v>9</v>
      </c>
      <c r="Y121" s="17" t="s">
        <v>891</v>
      </c>
      <c r="Z121" s="17" t="s">
        <v>219</v>
      </c>
      <c r="AA121" s="26"/>
      <c r="AB121" s="18" t="s">
        <v>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hidden="1" customHeight="1">
      <c r="A122" s="17">
        <v>120</v>
      </c>
      <c r="B122" s="17" t="s">
        <v>562</v>
      </c>
      <c r="C122" s="17">
        <v>306628114</v>
      </c>
      <c r="D122" s="17" t="s">
        <v>563</v>
      </c>
      <c r="E122" s="17" t="s">
        <v>1</v>
      </c>
      <c r="F122" s="17" t="s">
        <v>430</v>
      </c>
      <c r="G122" s="17"/>
      <c r="H122" s="17" t="s">
        <v>169</v>
      </c>
      <c r="I122" s="17" t="s">
        <v>229</v>
      </c>
      <c r="J122" s="60">
        <v>45436</v>
      </c>
      <c r="K122" s="56">
        <v>45441</v>
      </c>
      <c r="L122" s="3">
        <f t="shared" ref="L122:L127" si="45">M122</f>
        <v>22824</v>
      </c>
      <c r="M122" s="61">
        <v>22824</v>
      </c>
      <c r="N122" s="36">
        <f t="shared" ref="N122:N127" si="46">L122-M122</f>
        <v>0</v>
      </c>
      <c r="O122" s="17" t="s">
        <v>33</v>
      </c>
      <c r="P122" s="36">
        <f>BA122</f>
        <v>290158773.12</v>
      </c>
      <c r="Q122" s="17" t="s">
        <v>682</v>
      </c>
      <c r="R122" s="17" t="s">
        <v>11</v>
      </c>
      <c r="S122" s="17" t="s">
        <v>1056</v>
      </c>
      <c r="T122" s="17" t="s">
        <v>911</v>
      </c>
      <c r="U122" s="17" t="s">
        <v>1057</v>
      </c>
      <c r="V122" s="17" t="s">
        <v>169</v>
      </c>
      <c r="W122" s="17" t="s">
        <v>10</v>
      </c>
      <c r="X122" s="17" t="s">
        <v>9</v>
      </c>
      <c r="Y122" s="17" t="s">
        <v>230</v>
      </c>
      <c r="Z122" s="17" t="s">
        <v>8</v>
      </c>
      <c r="AA122" s="26"/>
      <c r="AB122" s="18" t="s">
        <v>42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hidden="1" customHeight="1">
      <c r="A123" s="17">
        <v>121</v>
      </c>
      <c r="B123" s="17" t="s">
        <v>562</v>
      </c>
      <c r="C123" s="17">
        <v>306628114</v>
      </c>
      <c r="D123" s="17" t="s">
        <v>563</v>
      </c>
      <c r="E123" s="17" t="s">
        <v>1</v>
      </c>
      <c r="F123" s="17" t="s">
        <v>236</v>
      </c>
      <c r="G123" s="17"/>
      <c r="H123" s="17" t="s">
        <v>235</v>
      </c>
      <c r="I123" s="17" t="s">
        <v>233</v>
      </c>
      <c r="J123" s="60">
        <v>45436</v>
      </c>
      <c r="K123" s="40" t="s">
        <v>974</v>
      </c>
      <c r="L123" s="3">
        <f t="shared" si="45"/>
        <v>6000</v>
      </c>
      <c r="M123" s="61">
        <v>6000</v>
      </c>
      <c r="N123" s="36">
        <f t="shared" si="46"/>
        <v>0</v>
      </c>
      <c r="O123" s="17" t="s">
        <v>105</v>
      </c>
      <c r="P123" s="36">
        <f>BA123</f>
        <v>82730340</v>
      </c>
      <c r="Q123" s="17" t="s">
        <v>683</v>
      </c>
      <c r="R123" s="17" t="s">
        <v>11</v>
      </c>
      <c r="S123" s="19" t="s">
        <v>786</v>
      </c>
      <c r="T123" s="17" t="s">
        <v>1155</v>
      </c>
      <c r="U123" s="17" t="s">
        <v>787</v>
      </c>
      <c r="V123" s="17" t="s">
        <v>17</v>
      </c>
      <c r="W123" s="17" t="s">
        <v>583</v>
      </c>
      <c r="X123" s="17" t="s">
        <v>9</v>
      </c>
      <c r="Y123" s="17" t="s">
        <v>234</v>
      </c>
      <c r="Z123" s="17" t="s">
        <v>8</v>
      </c>
      <c r="AA123" s="26"/>
      <c r="AB123" s="18" t="s">
        <v>141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hidden="1" customHeight="1">
      <c r="A124" s="17">
        <v>122</v>
      </c>
      <c r="B124" s="17" t="s">
        <v>562</v>
      </c>
      <c r="C124" s="17">
        <v>306628114</v>
      </c>
      <c r="D124" s="17" t="s">
        <v>563</v>
      </c>
      <c r="E124" s="17" t="s">
        <v>1</v>
      </c>
      <c r="F124" s="17" t="s">
        <v>243</v>
      </c>
      <c r="G124" s="17"/>
      <c r="H124" s="17" t="s">
        <v>239</v>
      </c>
      <c r="I124" s="17" t="s">
        <v>240</v>
      </c>
      <c r="J124" s="60">
        <v>45439</v>
      </c>
      <c r="K124" s="56">
        <v>45454</v>
      </c>
      <c r="L124" s="3">
        <f t="shared" si="45"/>
        <v>127000</v>
      </c>
      <c r="M124" s="61">
        <v>127000</v>
      </c>
      <c r="N124" s="36">
        <f t="shared" si="46"/>
        <v>0</v>
      </c>
      <c r="O124" s="17" t="s">
        <v>33</v>
      </c>
      <c r="P124" s="36">
        <f>BA124</f>
        <v>1613494360</v>
      </c>
      <c r="Q124" s="17" t="s">
        <v>684</v>
      </c>
      <c r="R124" s="17" t="s">
        <v>11</v>
      </c>
      <c r="S124" s="19" t="s">
        <v>853</v>
      </c>
      <c r="T124" s="17" t="s">
        <v>7</v>
      </c>
      <c r="U124" s="17" t="s">
        <v>854</v>
      </c>
      <c r="V124" s="17" t="s">
        <v>239</v>
      </c>
      <c r="W124" s="17" t="s">
        <v>10</v>
      </c>
      <c r="X124" s="17" t="s">
        <v>9</v>
      </c>
      <c r="Y124" s="17" t="s">
        <v>238</v>
      </c>
      <c r="Z124" s="17" t="s">
        <v>219</v>
      </c>
      <c r="AA124" s="26"/>
      <c r="AB124" s="18" t="s">
        <v>125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hidden="1" customHeight="1">
      <c r="A125" s="17">
        <v>123</v>
      </c>
      <c r="B125" s="17" t="s">
        <v>562</v>
      </c>
      <c r="C125" s="17">
        <v>306628114</v>
      </c>
      <c r="D125" s="17" t="s">
        <v>563</v>
      </c>
      <c r="E125" s="17" t="s">
        <v>1</v>
      </c>
      <c r="F125" s="17" t="s">
        <v>243</v>
      </c>
      <c r="G125" s="17"/>
      <c r="H125" s="17" t="s">
        <v>239</v>
      </c>
      <c r="I125" s="17" t="s">
        <v>241</v>
      </c>
      <c r="J125" s="60">
        <v>45439</v>
      </c>
      <c r="K125" s="56">
        <v>45454</v>
      </c>
      <c r="L125" s="3">
        <f t="shared" si="45"/>
        <v>95000</v>
      </c>
      <c r="M125" s="61">
        <v>95000</v>
      </c>
      <c r="N125" s="36">
        <f t="shared" si="46"/>
        <v>0</v>
      </c>
      <c r="O125" s="17" t="s">
        <v>33</v>
      </c>
      <c r="P125" s="36">
        <f>BA125</f>
        <v>1206944600</v>
      </c>
      <c r="Q125" s="17" t="s">
        <v>685</v>
      </c>
      <c r="R125" s="17" t="s">
        <v>11</v>
      </c>
      <c r="S125" s="19" t="s">
        <v>853</v>
      </c>
      <c r="T125" s="17" t="s">
        <v>7</v>
      </c>
      <c r="U125" s="17" t="s">
        <v>854</v>
      </c>
      <c r="V125" s="17" t="s">
        <v>239</v>
      </c>
      <c r="W125" s="17" t="s">
        <v>10</v>
      </c>
      <c r="X125" s="17" t="s">
        <v>9</v>
      </c>
      <c r="Y125" s="17" t="s">
        <v>242</v>
      </c>
      <c r="Z125" s="17" t="s">
        <v>219</v>
      </c>
      <c r="AA125" s="26"/>
      <c r="AB125" s="18" t="s">
        <v>125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hidden="1" customHeight="1">
      <c r="A126" s="17">
        <v>124</v>
      </c>
      <c r="B126" s="17" t="s">
        <v>562</v>
      </c>
      <c r="C126" s="17">
        <v>306628114</v>
      </c>
      <c r="D126" s="17" t="s">
        <v>563</v>
      </c>
      <c r="E126" s="17" t="s">
        <v>1</v>
      </c>
      <c r="F126" s="17" t="s">
        <v>380</v>
      </c>
      <c r="G126" s="17">
        <v>310353576</v>
      </c>
      <c r="H126" s="17" t="s">
        <v>563</v>
      </c>
      <c r="I126" s="17" t="s">
        <v>381</v>
      </c>
      <c r="J126" s="60">
        <v>45441</v>
      </c>
      <c r="K126" s="40" t="s">
        <v>975</v>
      </c>
      <c r="L126" s="3">
        <f t="shared" si="45"/>
        <v>92189000</v>
      </c>
      <c r="M126" s="61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686</v>
      </c>
      <c r="R126" s="17" t="s">
        <v>11</v>
      </c>
      <c r="S126" s="19" t="s">
        <v>896</v>
      </c>
      <c r="T126" s="17" t="s">
        <v>1163</v>
      </c>
      <c r="U126" s="17" t="s">
        <v>897</v>
      </c>
      <c r="V126" s="17" t="s">
        <v>17</v>
      </c>
      <c r="W126" s="17" t="s">
        <v>583</v>
      </c>
      <c r="X126" s="17" t="s">
        <v>9</v>
      </c>
      <c r="Y126" s="17" t="s">
        <v>383</v>
      </c>
      <c r="Z126" s="17" t="s">
        <v>8</v>
      </c>
      <c r="AA126" s="26"/>
      <c r="AB126" s="18" t="s">
        <v>32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hidden="1" customHeight="1">
      <c r="A127" s="17">
        <v>125</v>
      </c>
      <c r="B127" s="17" t="s">
        <v>562</v>
      </c>
      <c r="C127" s="17">
        <v>306628114</v>
      </c>
      <c r="D127" s="17" t="s">
        <v>563</v>
      </c>
      <c r="E127" s="17" t="s">
        <v>1</v>
      </c>
      <c r="F127" s="17" t="s">
        <v>380</v>
      </c>
      <c r="G127" s="17">
        <v>310353576</v>
      </c>
      <c r="H127" s="17" t="s">
        <v>563</v>
      </c>
      <c r="I127" s="17" t="s">
        <v>382</v>
      </c>
      <c r="J127" s="60">
        <v>45441</v>
      </c>
      <c r="K127" s="40" t="s">
        <v>975</v>
      </c>
      <c r="L127" s="3">
        <f t="shared" si="45"/>
        <v>23000000</v>
      </c>
      <c r="M127" s="61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687</v>
      </c>
      <c r="R127" s="17" t="s">
        <v>11</v>
      </c>
      <c r="S127" s="19" t="s">
        <v>812</v>
      </c>
      <c r="T127" s="17" t="s">
        <v>1121</v>
      </c>
      <c r="U127" s="17" t="s">
        <v>813</v>
      </c>
      <c r="V127" s="17" t="s">
        <v>17</v>
      </c>
      <c r="W127" s="17" t="s">
        <v>583</v>
      </c>
      <c r="X127" s="17" t="s">
        <v>9</v>
      </c>
      <c r="Y127" s="17" t="s">
        <v>384</v>
      </c>
      <c r="Z127" s="17" t="s">
        <v>8</v>
      </c>
      <c r="AA127" s="26"/>
      <c r="AB127" s="18" t="s">
        <v>32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hidden="1" customHeight="1">
      <c r="A128" s="17">
        <v>126</v>
      </c>
      <c r="B128" s="17" t="s">
        <v>562</v>
      </c>
      <c r="C128" s="17">
        <v>306628114</v>
      </c>
      <c r="D128" s="17" t="s">
        <v>563</v>
      </c>
      <c r="E128" s="17" t="s">
        <v>1</v>
      </c>
      <c r="F128" s="17" t="s">
        <v>516</v>
      </c>
      <c r="G128" s="17">
        <v>311311857</v>
      </c>
      <c r="H128" s="17" t="s">
        <v>794</v>
      </c>
      <c r="I128" s="17" t="s">
        <v>170</v>
      </c>
      <c r="J128" s="60">
        <v>45443</v>
      </c>
      <c r="K128" s="56">
        <v>45559</v>
      </c>
      <c r="L128" s="3"/>
      <c r="M128" s="61" t="s">
        <v>12</v>
      </c>
      <c r="N128" s="36"/>
      <c r="O128" s="17" t="s">
        <v>2</v>
      </c>
      <c r="P128" s="36" t="str">
        <f t="shared" si="47"/>
        <v>Согласно счет-фактур</v>
      </c>
      <c r="Q128" s="17" t="s">
        <v>688</v>
      </c>
      <c r="R128" s="17" t="s">
        <v>11</v>
      </c>
      <c r="S128" s="19" t="s">
        <v>776</v>
      </c>
      <c r="T128" s="17" t="s">
        <v>7</v>
      </c>
      <c r="U128" s="17" t="s">
        <v>36</v>
      </c>
      <c r="V128" s="17" t="s">
        <v>17</v>
      </c>
      <c r="W128" s="17" t="s">
        <v>583</v>
      </c>
      <c r="X128" s="17" t="s">
        <v>9</v>
      </c>
      <c r="Y128" s="17" t="s">
        <v>36</v>
      </c>
      <c r="Z128" s="17" t="s">
        <v>8</v>
      </c>
      <c r="AA128" s="26"/>
      <c r="AB128" s="18" t="s">
        <v>26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hidden="1" customHeight="1">
      <c r="A129" s="17">
        <v>127</v>
      </c>
      <c r="B129" s="17" t="s">
        <v>562</v>
      </c>
      <c r="C129" s="17">
        <v>306628114</v>
      </c>
      <c r="D129" s="17" t="s">
        <v>563</v>
      </c>
      <c r="E129" s="17" t="s">
        <v>1</v>
      </c>
      <c r="F129" s="18" t="s">
        <v>1044</v>
      </c>
      <c r="G129" s="17"/>
      <c r="H129" s="18" t="s">
        <v>898</v>
      </c>
      <c r="I129" s="17" t="s">
        <v>319</v>
      </c>
      <c r="J129" s="60">
        <v>45446</v>
      </c>
      <c r="K129" s="40" t="s">
        <v>976</v>
      </c>
      <c r="L129" s="3">
        <f>M129</f>
        <v>250000</v>
      </c>
      <c r="M129" s="61">
        <v>250000</v>
      </c>
      <c r="N129" s="36">
        <f t="shared" ref="N129:N144" si="48">L129-M129</f>
        <v>0</v>
      </c>
      <c r="O129" s="17" t="s">
        <v>33</v>
      </c>
      <c r="P129" s="36">
        <f>BA129</f>
        <v>3149962500</v>
      </c>
      <c r="Q129" s="17" t="s">
        <v>689</v>
      </c>
      <c r="R129" s="17" t="s">
        <v>11</v>
      </c>
      <c r="S129" s="19" t="s">
        <v>885</v>
      </c>
      <c r="T129" s="17" t="s">
        <v>7</v>
      </c>
      <c r="U129" s="17" t="s">
        <v>904</v>
      </c>
      <c r="V129" s="17" t="s">
        <v>128</v>
      </c>
      <c r="W129" s="17" t="s">
        <v>10</v>
      </c>
      <c r="X129" s="17" t="s">
        <v>9</v>
      </c>
      <c r="Y129" s="17" t="s">
        <v>826</v>
      </c>
      <c r="Z129" s="17" t="s">
        <v>8</v>
      </c>
      <c r="AA129" s="26"/>
      <c r="AB129" s="18" t="s">
        <v>83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hidden="1" customHeight="1">
      <c r="A130" s="17">
        <v>128</v>
      </c>
      <c r="B130" s="17" t="s">
        <v>562</v>
      </c>
      <c r="C130" s="17">
        <v>306628114</v>
      </c>
      <c r="D130" s="17" t="s">
        <v>563</v>
      </c>
      <c r="E130" s="17" t="s">
        <v>1</v>
      </c>
      <c r="F130" s="17" t="s">
        <v>330</v>
      </c>
      <c r="G130" s="17"/>
      <c r="H130" s="17" t="s">
        <v>66</v>
      </c>
      <c r="I130" s="17" t="s">
        <v>320</v>
      </c>
      <c r="J130" s="60">
        <v>45449</v>
      </c>
      <c r="K130" s="40" t="s">
        <v>977</v>
      </c>
      <c r="L130" s="3">
        <f>M130</f>
        <v>3900</v>
      </c>
      <c r="M130" s="61">
        <v>3900</v>
      </c>
      <c r="N130" s="36">
        <f t="shared" si="48"/>
        <v>0</v>
      </c>
      <c r="O130" s="17" t="s">
        <v>33</v>
      </c>
      <c r="P130" s="36">
        <f>BA130</f>
        <v>49436517</v>
      </c>
      <c r="Q130" s="17" t="s">
        <v>690</v>
      </c>
      <c r="R130" s="17" t="s">
        <v>11</v>
      </c>
      <c r="S130" s="17" t="s">
        <v>1056</v>
      </c>
      <c r="T130" s="17" t="s">
        <v>911</v>
      </c>
      <c r="U130" s="17" t="s">
        <v>1057</v>
      </c>
      <c r="V130" s="17" t="s">
        <v>66</v>
      </c>
      <c r="W130" s="17" t="s">
        <v>10</v>
      </c>
      <c r="X130" s="17" t="s">
        <v>9</v>
      </c>
      <c r="Y130" s="17" t="s">
        <v>321</v>
      </c>
      <c r="Z130" s="17" t="s">
        <v>8</v>
      </c>
      <c r="AA130" s="26"/>
      <c r="AB130" s="18" t="s">
        <v>26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hidden="1" customHeight="1">
      <c r="A131" s="17">
        <v>129</v>
      </c>
      <c r="B131" s="17" t="s">
        <v>562</v>
      </c>
      <c r="C131" s="17">
        <v>306628114</v>
      </c>
      <c r="D131" s="17" t="s">
        <v>563</v>
      </c>
      <c r="E131" s="17" t="s">
        <v>1</v>
      </c>
      <c r="F131" s="17" t="s">
        <v>430</v>
      </c>
      <c r="G131" s="17"/>
      <c r="H131" s="17" t="s">
        <v>169</v>
      </c>
      <c r="I131" s="17" t="s">
        <v>322</v>
      </c>
      <c r="J131" s="60">
        <v>45453</v>
      </c>
      <c r="K131" s="56">
        <v>45464</v>
      </c>
      <c r="L131" s="3">
        <f t="shared" ref="L131:L137" si="49">M131</f>
        <v>3245</v>
      </c>
      <c r="M131" s="61">
        <v>3245</v>
      </c>
      <c r="N131" s="36">
        <f t="shared" si="48"/>
        <v>0</v>
      </c>
      <c r="O131" s="17" t="s">
        <v>33</v>
      </c>
      <c r="P131" s="36">
        <f>BA131</f>
        <v>41039093.150000006</v>
      </c>
      <c r="Q131" s="17" t="s">
        <v>691</v>
      </c>
      <c r="R131" s="17" t="s">
        <v>11</v>
      </c>
      <c r="S131" s="17" t="s">
        <v>1056</v>
      </c>
      <c r="T131" s="17" t="s">
        <v>911</v>
      </c>
      <c r="U131" s="17" t="s">
        <v>1057</v>
      </c>
      <c r="V131" s="17" t="s">
        <v>169</v>
      </c>
      <c r="W131" s="17" t="s">
        <v>10</v>
      </c>
      <c r="X131" s="17" t="s">
        <v>9</v>
      </c>
      <c r="Y131" s="17" t="s">
        <v>323</v>
      </c>
      <c r="Z131" s="17" t="s">
        <v>8</v>
      </c>
      <c r="AA131" s="26"/>
      <c r="AB131" s="18" t="s">
        <v>42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hidden="1" customHeight="1">
      <c r="A132" s="17">
        <v>130</v>
      </c>
      <c r="B132" s="17" t="s">
        <v>562</v>
      </c>
      <c r="C132" s="17">
        <v>306628114</v>
      </c>
      <c r="D132" s="17" t="s">
        <v>563</v>
      </c>
      <c r="E132" s="17" t="s">
        <v>1</v>
      </c>
      <c r="F132" s="17" t="s">
        <v>1166</v>
      </c>
      <c r="G132" s="17"/>
      <c r="H132" s="17" t="s">
        <v>198</v>
      </c>
      <c r="I132" s="17" t="s">
        <v>324</v>
      </c>
      <c r="J132" s="60">
        <v>45453</v>
      </c>
      <c r="K132" s="56">
        <v>45462</v>
      </c>
      <c r="L132" s="3">
        <f t="shared" si="49"/>
        <v>1500000</v>
      </c>
      <c r="M132" s="61">
        <v>1500000</v>
      </c>
      <c r="N132" s="36">
        <f t="shared" si="48"/>
        <v>0</v>
      </c>
      <c r="O132" s="17" t="s">
        <v>33</v>
      </c>
      <c r="P132" s="36">
        <f>BA132</f>
        <v>18970305000</v>
      </c>
      <c r="Q132" s="17" t="s">
        <v>692</v>
      </c>
      <c r="R132" s="17" t="s">
        <v>11</v>
      </c>
      <c r="S132" s="17" t="s">
        <v>922</v>
      </c>
      <c r="T132" s="17" t="s">
        <v>7</v>
      </c>
      <c r="U132" s="17" t="s">
        <v>923</v>
      </c>
      <c r="V132" s="17" t="s">
        <v>198</v>
      </c>
      <c r="W132" s="17" t="s">
        <v>10</v>
      </c>
      <c r="X132" s="17" t="s">
        <v>9</v>
      </c>
      <c r="Y132" s="17" t="s">
        <v>325</v>
      </c>
      <c r="Z132" s="17" t="s">
        <v>8</v>
      </c>
      <c r="AA132" s="26"/>
      <c r="AB132" s="18" t="s">
        <v>83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hidden="1" customHeight="1">
      <c r="A133" s="17">
        <v>131</v>
      </c>
      <c r="B133" s="17" t="s">
        <v>562</v>
      </c>
      <c r="C133" s="17">
        <v>306628114</v>
      </c>
      <c r="D133" s="17" t="s">
        <v>563</v>
      </c>
      <c r="E133" s="17" t="s">
        <v>1</v>
      </c>
      <c r="F133" s="17" t="s">
        <v>329</v>
      </c>
      <c r="G133" s="17"/>
      <c r="H133" s="17" t="s">
        <v>169</v>
      </c>
      <c r="I133" s="17" t="s">
        <v>327</v>
      </c>
      <c r="J133" s="60">
        <v>45453</v>
      </c>
      <c r="K133" s="56">
        <v>45454</v>
      </c>
      <c r="L133" s="3">
        <f t="shared" si="49"/>
        <v>1200</v>
      </c>
      <c r="M133" s="61">
        <v>1200</v>
      </c>
      <c r="N133" s="36">
        <f t="shared" si="48"/>
        <v>0</v>
      </c>
      <c r="O133" s="17" t="s">
        <v>33</v>
      </c>
      <c r="P133" s="36">
        <f>BA133</f>
        <v>15176244.000000002</v>
      </c>
      <c r="Q133" s="17" t="s">
        <v>693</v>
      </c>
      <c r="R133" s="17" t="s">
        <v>11</v>
      </c>
      <c r="S133" s="17" t="s">
        <v>1056</v>
      </c>
      <c r="T133" s="17" t="s">
        <v>911</v>
      </c>
      <c r="U133" s="17" t="s">
        <v>1057</v>
      </c>
      <c r="V133" s="17" t="s">
        <v>169</v>
      </c>
      <c r="W133" s="17" t="s">
        <v>10</v>
      </c>
      <c r="X133" s="17" t="s">
        <v>9</v>
      </c>
      <c r="Y133" s="17" t="s">
        <v>328</v>
      </c>
      <c r="Z133" s="17" t="s">
        <v>8</v>
      </c>
      <c r="AA133" s="26"/>
      <c r="AB133" s="18" t="s">
        <v>26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hidden="1" customHeight="1">
      <c r="A134" s="17">
        <v>132</v>
      </c>
      <c r="B134" s="17" t="s">
        <v>562</v>
      </c>
      <c r="C134" s="17">
        <v>306628114</v>
      </c>
      <c r="D134" s="17" t="s">
        <v>563</v>
      </c>
      <c r="E134" s="17" t="s">
        <v>1</v>
      </c>
      <c r="F134" s="17" t="s">
        <v>369</v>
      </c>
      <c r="G134" s="17">
        <v>207100728</v>
      </c>
      <c r="H134" s="17" t="s">
        <v>563</v>
      </c>
      <c r="I134" s="17" t="s">
        <v>370</v>
      </c>
      <c r="J134" s="60">
        <v>45453</v>
      </c>
      <c r="K134" s="56">
        <v>45469</v>
      </c>
      <c r="L134" s="3">
        <f t="shared" si="49"/>
        <v>143360000</v>
      </c>
      <c r="M134" s="61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694</v>
      </c>
      <c r="R134" s="17" t="s">
        <v>11</v>
      </c>
      <c r="S134" s="19" t="s">
        <v>843</v>
      </c>
      <c r="T134" s="17" t="s">
        <v>7</v>
      </c>
      <c r="U134" s="17" t="s">
        <v>844</v>
      </c>
      <c r="V134" s="17" t="s">
        <v>17</v>
      </c>
      <c r="W134" s="17" t="s">
        <v>583</v>
      </c>
      <c r="X134" s="17" t="s">
        <v>9</v>
      </c>
      <c r="Y134" s="17" t="s">
        <v>371</v>
      </c>
      <c r="Z134" s="17" t="s">
        <v>219</v>
      </c>
      <c r="AA134" s="26"/>
      <c r="AB134" s="18" t="s">
        <v>109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hidden="1" customHeight="1">
      <c r="A135" s="17">
        <v>133</v>
      </c>
      <c r="B135" s="17" t="s">
        <v>562</v>
      </c>
      <c r="C135" s="17">
        <v>306628114</v>
      </c>
      <c r="D135" s="17" t="s">
        <v>563</v>
      </c>
      <c r="E135" s="17" t="s">
        <v>1</v>
      </c>
      <c r="F135" s="17" t="s">
        <v>451</v>
      </c>
      <c r="G135" s="17"/>
      <c r="H135" s="17" t="s">
        <v>67</v>
      </c>
      <c r="I135" s="17" t="s">
        <v>331</v>
      </c>
      <c r="J135" s="60">
        <v>45454</v>
      </c>
      <c r="K135" s="56">
        <v>45464</v>
      </c>
      <c r="L135" s="3">
        <f t="shared" si="49"/>
        <v>29785</v>
      </c>
      <c r="M135" s="61">
        <v>29785</v>
      </c>
      <c r="N135" s="36">
        <f t="shared" si="48"/>
        <v>0</v>
      </c>
      <c r="O135" s="17" t="s">
        <v>33</v>
      </c>
      <c r="P135" s="36">
        <f>BA135</f>
        <v>376331092.19999999</v>
      </c>
      <c r="Q135" s="17" t="s">
        <v>695</v>
      </c>
      <c r="R135" s="17" t="s">
        <v>11</v>
      </c>
      <c r="S135" s="17" t="s">
        <v>1056</v>
      </c>
      <c r="T135" s="17" t="s">
        <v>911</v>
      </c>
      <c r="U135" s="17" t="s">
        <v>1057</v>
      </c>
      <c r="V135" s="17" t="s">
        <v>67</v>
      </c>
      <c r="W135" s="17" t="s">
        <v>10</v>
      </c>
      <c r="X135" s="17" t="s">
        <v>9</v>
      </c>
      <c r="Y135" s="17" t="s">
        <v>453</v>
      </c>
      <c r="Z135" s="17" t="s">
        <v>8</v>
      </c>
      <c r="AA135" s="26"/>
      <c r="AB135" s="18" t="s">
        <v>42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hidden="1" customHeight="1">
      <c r="A136" s="17">
        <v>134</v>
      </c>
      <c r="B136" s="17" t="s">
        <v>562</v>
      </c>
      <c r="C136" s="17">
        <v>306628114</v>
      </c>
      <c r="D136" s="17" t="s">
        <v>563</v>
      </c>
      <c r="E136" s="17" t="s">
        <v>1</v>
      </c>
      <c r="F136" s="17" t="s">
        <v>332</v>
      </c>
      <c r="G136" s="17"/>
      <c r="H136" s="17" t="s">
        <v>333</v>
      </c>
      <c r="I136" s="17" t="s">
        <v>334</v>
      </c>
      <c r="J136" s="60">
        <v>45454</v>
      </c>
      <c r="K136" s="56">
        <v>45454</v>
      </c>
      <c r="L136" s="3">
        <f t="shared" si="49"/>
        <v>490337.2</v>
      </c>
      <c r="M136" s="61">
        <f>485898+4439.2</f>
        <v>490337.2</v>
      </c>
      <c r="N136" s="36">
        <f t="shared" si="48"/>
        <v>0</v>
      </c>
      <c r="O136" s="17" t="s">
        <v>33</v>
      </c>
      <c r="P136" s="36">
        <f>BA136</f>
        <v>6195371295.0240002</v>
      </c>
      <c r="Q136" s="17" t="s">
        <v>696</v>
      </c>
      <c r="R136" s="17" t="s">
        <v>11</v>
      </c>
      <c r="S136" s="17" t="s">
        <v>1073</v>
      </c>
      <c r="T136" s="17" t="s">
        <v>1075</v>
      </c>
      <c r="U136" s="17" t="s">
        <v>1074</v>
      </c>
      <c r="V136" s="17" t="s">
        <v>333</v>
      </c>
      <c r="W136" s="17" t="s">
        <v>10</v>
      </c>
      <c r="X136" s="17" t="s">
        <v>9</v>
      </c>
      <c r="Y136" s="17" t="s">
        <v>335</v>
      </c>
      <c r="Z136" s="17" t="s">
        <v>8</v>
      </c>
      <c r="AA136" s="26"/>
      <c r="AB136" s="18" t="s">
        <v>326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hidden="1" customHeight="1">
      <c r="A137" s="17">
        <v>135</v>
      </c>
      <c r="B137" s="17" t="s">
        <v>562</v>
      </c>
      <c r="C137" s="17">
        <v>306628114</v>
      </c>
      <c r="D137" s="17" t="s">
        <v>563</v>
      </c>
      <c r="E137" s="17" t="s">
        <v>1</v>
      </c>
      <c r="F137" s="17" t="s">
        <v>387</v>
      </c>
      <c r="G137" s="17"/>
      <c r="H137" s="17" t="s">
        <v>132</v>
      </c>
      <c r="I137" s="17" t="s">
        <v>13</v>
      </c>
      <c r="J137" s="60">
        <v>45454</v>
      </c>
      <c r="K137" s="56">
        <v>45476</v>
      </c>
      <c r="L137" s="3">
        <f t="shared" si="49"/>
        <v>1500000</v>
      </c>
      <c r="M137" s="61">
        <v>1500000</v>
      </c>
      <c r="N137" s="36">
        <f t="shared" si="48"/>
        <v>0</v>
      </c>
      <c r="O137" s="17" t="s">
        <v>105</v>
      </c>
      <c r="P137" s="36">
        <f>BA137</f>
        <v>20358645000</v>
      </c>
      <c r="Q137" s="17" t="s">
        <v>697</v>
      </c>
      <c r="R137" s="17" t="s">
        <v>11</v>
      </c>
      <c r="S137" s="19" t="s">
        <v>877</v>
      </c>
      <c r="T137" s="17" t="s">
        <v>7</v>
      </c>
      <c r="U137" s="17" t="s">
        <v>878</v>
      </c>
      <c r="V137" s="17" t="s">
        <v>132</v>
      </c>
      <c r="W137" s="17" t="s">
        <v>10</v>
      </c>
      <c r="X137" s="17" t="s">
        <v>9</v>
      </c>
      <c r="Y137" s="17" t="s">
        <v>915</v>
      </c>
      <c r="Z137" s="17" t="s">
        <v>8</v>
      </c>
      <c r="AA137" s="26"/>
      <c r="AB137" s="18" t="s">
        <v>83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hidden="1" customHeight="1">
      <c r="A138" s="17">
        <v>136</v>
      </c>
      <c r="B138" s="17" t="s">
        <v>562</v>
      </c>
      <c r="C138" s="17">
        <v>306628114</v>
      </c>
      <c r="D138" s="17" t="s">
        <v>563</v>
      </c>
      <c r="E138" s="17" t="s">
        <v>1</v>
      </c>
      <c r="F138" s="17" t="s">
        <v>374</v>
      </c>
      <c r="G138" s="17"/>
      <c r="H138" s="17" t="s">
        <v>59</v>
      </c>
      <c r="I138" s="17" t="s">
        <v>375</v>
      </c>
      <c r="J138" s="60">
        <v>45457</v>
      </c>
      <c r="K138" s="56">
        <v>45467</v>
      </c>
      <c r="L138" s="3">
        <f t="shared" ref="L138:L145" si="50">M138</f>
        <v>8800</v>
      </c>
      <c r="M138" s="61">
        <v>8800</v>
      </c>
      <c r="N138" s="36">
        <f t="shared" si="48"/>
        <v>0</v>
      </c>
      <c r="O138" s="17" t="s">
        <v>33</v>
      </c>
      <c r="P138" s="36">
        <f>BA138</f>
        <v>111010240</v>
      </c>
      <c r="Q138" s="17" t="s">
        <v>698</v>
      </c>
      <c r="R138" s="17" t="s">
        <v>11</v>
      </c>
      <c r="S138" s="17" t="s">
        <v>1056</v>
      </c>
      <c r="T138" s="17" t="s">
        <v>911</v>
      </c>
      <c r="U138" s="17" t="s">
        <v>1057</v>
      </c>
      <c r="V138" s="17" t="s">
        <v>59</v>
      </c>
      <c r="W138" s="17" t="s">
        <v>10</v>
      </c>
      <c r="X138" s="17" t="s">
        <v>9</v>
      </c>
      <c r="Y138" s="17" t="s">
        <v>385</v>
      </c>
      <c r="Z138" s="17" t="s">
        <v>8</v>
      </c>
      <c r="AA138" s="26"/>
      <c r="AB138" s="18" t="s">
        <v>191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hidden="1" customHeight="1">
      <c r="A139" s="17">
        <v>137</v>
      </c>
      <c r="B139" s="17" t="s">
        <v>562</v>
      </c>
      <c r="C139" s="17">
        <v>306628114</v>
      </c>
      <c r="D139" s="17" t="s">
        <v>563</v>
      </c>
      <c r="E139" s="17" t="s">
        <v>1</v>
      </c>
      <c r="F139" s="17" t="s">
        <v>77</v>
      </c>
      <c r="G139" s="17">
        <v>200145383</v>
      </c>
      <c r="H139" s="17" t="s">
        <v>798</v>
      </c>
      <c r="I139" s="17" t="s">
        <v>1019</v>
      </c>
      <c r="J139" s="60">
        <v>45464</v>
      </c>
      <c r="K139" s="57">
        <v>45590</v>
      </c>
      <c r="L139" s="36">
        <f t="shared" si="50"/>
        <v>14784000</v>
      </c>
      <c r="M139" s="61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1025</v>
      </c>
      <c r="R139" s="17" t="s">
        <v>28</v>
      </c>
      <c r="S139" s="19" t="s">
        <v>841</v>
      </c>
      <c r="T139" s="17" t="s">
        <v>7</v>
      </c>
      <c r="U139" s="17" t="s">
        <v>1020</v>
      </c>
      <c r="V139" s="17" t="s">
        <v>17</v>
      </c>
      <c r="W139" s="17" t="s">
        <v>583</v>
      </c>
      <c r="X139" s="17" t="s">
        <v>9</v>
      </c>
      <c r="Y139" s="17" t="s">
        <v>1022</v>
      </c>
      <c r="Z139" s="17" t="s">
        <v>8</v>
      </c>
      <c r="AA139" s="26"/>
      <c r="AB139" s="18" t="s">
        <v>26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hidden="1" customHeight="1">
      <c r="A140" s="17">
        <v>138</v>
      </c>
      <c r="B140" s="17" t="s">
        <v>562</v>
      </c>
      <c r="C140" s="17">
        <v>306628114</v>
      </c>
      <c r="D140" s="17" t="s">
        <v>563</v>
      </c>
      <c r="E140" s="17" t="s">
        <v>1</v>
      </c>
      <c r="F140" s="17" t="s">
        <v>106</v>
      </c>
      <c r="G140" s="17"/>
      <c r="H140" s="17" t="s">
        <v>67</v>
      </c>
      <c r="I140" s="17" t="s">
        <v>372</v>
      </c>
      <c r="J140" s="60">
        <v>45467</v>
      </c>
      <c r="K140" s="40" t="s">
        <v>978</v>
      </c>
      <c r="L140" s="3">
        <f t="shared" si="50"/>
        <v>1500</v>
      </c>
      <c r="M140" s="61">
        <v>1500</v>
      </c>
      <c r="N140" s="36">
        <f t="shared" si="48"/>
        <v>0</v>
      </c>
      <c r="O140" s="17" t="s">
        <v>33</v>
      </c>
      <c r="P140" s="36">
        <f>BA140</f>
        <v>18937770</v>
      </c>
      <c r="Q140" s="17" t="s">
        <v>699</v>
      </c>
      <c r="R140" s="17" t="s">
        <v>11</v>
      </c>
      <c r="S140" s="17" t="s">
        <v>1056</v>
      </c>
      <c r="T140" s="17" t="s">
        <v>911</v>
      </c>
      <c r="U140" s="17" t="s">
        <v>1057</v>
      </c>
      <c r="V140" s="17" t="s">
        <v>67</v>
      </c>
      <c r="W140" s="17" t="s">
        <v>10</v>
      </c>
      <c r="X140" s="17" t="s">
        <v>9</v>
      </c>
      <c r="Y140" s="17" t="s">
        <v>373</v>
      </c>
      <c r="Z140" s="17" t="s">
        <v>8</v>
      </c>
      <c r="AA140" s="26"/>
      <c r="AB140" s="18" t="s">
        <v>68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hidden="1" customHeight="1">
      <c r="A141" s="17">
        <v>139</v>
      </c>
      <c r="B141" s="17" t="s">
        <v>562</v>
      </c>
      <c r="C141" s="17">
        <v>306628114</v>
      </c>
      <c r="D141" s="17" t="s">
        <v>563</v>
      </c>
      <c r="E141" s="17" t="s">
        <v>1</v>
      </c>
      <c r="F141" s="17" t="s">
        <v>346</v>
      </c>
      <c r="G141" s="17">
        <v>304909478</v>
      </c>
      <c r="H141" s="17" t="s">
        <v>563</v>
      </c>
      <c r="I141" s="17" t="s">
        <v>497</v>
      </c>
      <c r="J141" s="60">
        <v>45469</v>
      </c>
      <c r="K141" s="56">
        <v>45547</v>
      </c>
      <c r="L141" s="3">
        <f t="shared" si="50"/>
        <v>2034711.39</v>
      </c>
      <c r="M141" s="61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700</v>
      </c>
      <c r="R141" s="17" t="s">
        <v>28</v>
      </c>
      <c r="S141" s="19" t="s">
        <v>889</v>
      </c>
      <c r="T141" s="17" t="s">
        <v>7</v>
      </c>
      <c r="U141" s="17" t="s">
        <v>890</v>
      </c>
      <c r="V141" s="17" t="s">
        <v>17</v>
      </c>
      <c r="W141" s="17" t="s">
        <v>583</v>
      </c>
      <c r="X141" s="17" t="s">
        <v>9</v>
      </c>
      <c r="Y141" s="17" t="s">
        <v>498</v>
      </c>
      <c r="Z141" s="17" t="s">
        <v>8</v>
      </c>
      <c r="AA141" s="26"/>
      <c r="AB141" s="18" t="s">
        <v>32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hidden="1" customHeight="1">
      <c r="A142" s="17">
        <v>140</v>
      </c>
      <c r="B142" s="17" t="s">
        <v>562</v>
      </c>
      <c r="C142" s="17">
        <v>306628114</v>
      </c>
      <c r="D142" s="17" t="s">
        <v>563</v>
      </c>
      <c r="E142" s="17" t="s">
        <v>1</v>
      </c>
      <c r="F142" s="17" t="s">
        <v>346</v>
      </c>
      <c r="G142" s="17">
        <v>304909478</v>
      </c>
      <c r="H142" s="17" t="s">
        <v>563</v>
      </c>
      <c r="I142" s="17" t="s">
        <v>499</v>
      </c>
      <c r="J142" s="60">
        <v>45469</v>
      </c>
      <c r="K142" s="56">
        <v>45547</v>
      </c>
      <c r="L142" s="3">
        <f t="shared" si="50"/>
        <v>1321555.2</v>
      </c>
      <c r="M142" s="61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701</v>
      </c>
      <c r="R142" s="17" t="s">
        <v>28</v>
      </c>
      <c r="S142" s="19" t="s">
        <v>889</v>
      </c>
      <c r="T142" s="17" t="s">
        <v>7</v>
      </c>
      <c r="U142" s="17" t="s">
        <v>890</v>
      </c>
      <c r="V142" s="17" t="s">
        <v>17</v>
      </c>
      <c r="W142" s="17" t="s">
        <v>583</v>
      </c>
      <c r="X142" s="17" t="s">
        <v>9</v>
      </c>
      <c r="Y142" s="17" t="s">
        <v>888</v>
      </c>
      <c r="Z142" s="17" t="s">
        <v>8</v>
      </c>
      <c r="AA142" s="26"/>
      <c r="AB142" s="18" t="s">
        <v>32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hidden="1" customHeight="1">
      <c r="A143" s="17">
        <v>141</v>
      </c>
      <c r="B143" s="17" t="s">
        <v>562</v>
      </c>
      <c r="C143" s="17">
        <v>306628114</v>
      </c>
      <c r="D143" s="17" t="s">
        <v>563</v>
      </c>
      <c r="E143" s="17" t="s">
        <v>1</v>
      </c>
      <c r="F143" s="17" t="s">
        <v>430</v>
      </c>
      <c r="G143" s="17"/>
      <c r="H143" s="17" t="s">
        <v>169</v>
      </c>
      <c r="I143" s="17" t="s">
        <v>377</v>
      </c>
      <c r="J143" s="60">
        <v>45470</v>
      </c>
      <c r="K143" s="56">
        <v>45474</v>
      </c>
      <c r="L143" s="3">
        <f t="shared" si="50"/>
        <v>3000</v>
      </c>
      <c r="M143" s="61">
        <v>3000</v>
      </c>
      <c r="N143" s="36">
        <f t="shared" si="48"/>
        <v>0</v>
      </c>
      <c r="O143" s="17" t="s">
        <v>33</v>
      </c>
      <c r="P143" s="36">
        <f>BA143</f>
        <v>37740810</v>
      </c>
      <c r="Q143" s="17" t="s">
        <v>702</v>
      </c>
      <c r="R143" s="17" t="s">
        <v>11</v>
      </c>
      <c r="S143" s="17" t="s">
        <v>1056</v>
      </c>
      <c r="T143" s="17" t="s">
        <v>911</v>
      </c>
      <c r="U143" s="17" t="s">
        <v>1057</v>
      </c>
      <c r="V143" s="17" t="s">
        <v>169</v>
      </c>
      <c r="W143" s="17" t="s">
        <v>10</v>
      </c>
      <c r="X143" s="17" t="s">
        <v>9</v>
      </c>
      <c r="Y143" s="17" t="s">
        <v>378</v>
      </c>
      <c r="Z143" s="17" t="s">
        <v>8</v>
      </c>
      <c r="AA143" s="26"/>
      <c r="AB143" s="18" t="s">
        <v>68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hidden="1" customHeight="1">
      <c r="A144" s="17">
        <v>142</v>
      </c>
      <c r="B144" s="17" t="s">
        <v>562</v>
      </c>
      <c r="C144" s="17">
        <v>306628114</v>
      </c>
      <c r="D144" s="17" t="s">
        <v>563</v>
      </c>
      <c r="E144" s="17" t="s">
        <v>1</v>
      </c>
      <c r="F144" s="17" t="s">
        <v>430</v>
      </c>
      <c r="G144" s="17"/>
      <c r="H144" s="17" t="s">
        <v>169</v>
      </c>
      <c r="I144" s="17" t="s">
        <v>376</v>
      </c>
      <c r="J144" s="60">
        <v>45470</v>
      </c>
      <c r="K144" s="56">
        <v>45474</v>
      </c>
      <c r="L144" s="3">
        <f t="shared" si="50"/>
        <v>11610</v>
      </c>
      <c r="M144" s="61">
        <v>11610</v>
      </c>
      <c r="N144" s="36">
        <f t="shared" si="48"/>
        <v>0</v>
      </c>
      <c r="O144" s="17" t="s">
        <v>33</v>
      </c>
      <c r="P144" s="36">
        <f>BA144</f>
        <v>146056934.70000002</v>
      </c>
      <c r="Q144" s="17" t="s">
        <v>703</v>
      </c>
      <c r="R144" s="17" t="s">
        <v>11</v>
      </c>
      <c r="S144" s="17" t="s">
        <v>1056</v>
      </c>
      <c r="T144" s="17" t="s">
        <v>911</v>
      </c>
      <c r="U144" s="17" t="s">
        <v>1057</v>
      </c>
      <c r="V144" s="17" t="s">
        <v>169</v>
      </c>
      <c r="W144" s="17" t="s">
        <v>10</v>
      </c>
      <c r="X144" s="17" t="s">
        <v>9</v>
      </c>
      <c r="Y144" s="17" t="s">
        <v>379</v>
      </c>
      <c r="Z144" s="17" t="s">
        <v>8</v>
      </c>
      <c r="AA144" s="26"/>
      <c r="AB144" s="18" t="s">
        <v>191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hidden="1" customHeight="1">
      <c r="A145" s="17">
        <v>143</v>
      </c>
      <c r="B145" s="17" t="s">
        <v>562</v>
      </c>
      <c r="C145" s="17">
        <v>306628114</v>
      </c>
      <c r="D145" s="17" t="s">
        <v>563</v>
      </c>
      <c r="E145" s="17" t="s">
        <v>1</v>
      </c>
      <c r="F145" s="17" t="s">
        <v>164</v>
      </c>
      <c r="G145" s="17"/>
      <c r="H145" s="17" t="s">
        <v>67</v>
      </c>
      <c r="I145" s="17" t="s">
        <v>395</v>
      </c>
      <c r="J145" s="60">
        <v>45474</v>
      </c>
      <c r="K145" s="56">
        <v>45475</v>
      </c>
      <c r="L145" s="3">
        <f t="shared" si="50"/>
        <v>56950</v>
      </c>
      <c r="M145" s="61">
        <v>56950</v>
      </c>
      <c r="N145" s="36">
        <f t="shared" ref="N145" si="53">L145-M145</f>
        <v>0</v>
      </c>
      <c r="O145" s="17" t="s">
        <v>33</v>
      </c>
      <c r="P145" s="36">
        <f>BA145</f>
        <v>715159306.5</v>
      </c>
      <c r="Q145" s="17" t="s">
        <v>704</v>
      </c>
      <c r="R145" s="17" t="s">
        <v>11</v>
      </c>
      <c r="S145" s="17" t="s">
        <v>1056</v>
      </c>
      <c r="T145" s="17" t="s">
        <v>911</v>
      </c>
      <c r="U145" s="17" t="s">
        <v>1057</v>
      </c>
      <c r="V145" s="17" t="s">
        <v>67</v>
      </c>
      <c r="W145" s="17" t="s">
        <v>10</v>
      </c>
      <c r="X145" s="17" t="s">
        <v>9</v>
      </c>
      <c r="Y145" s="17" t="s">
        <v>396</v>
      </c>
      <c r="Z145" s="17" t="s">
        <v>8</v>
      </c>
      <c r="AA145" s="26"/>
      <c r="AB145" s="18" t="s">
        <v>397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hidden="1" customHeight="1">
      <c r="A146" s="17">
        <v>144</v>
      </c>
      <c r="B146" s="17" t="s">
        <v>562</v>
      </c>
      <c r="C146" s="17">
        <v>306628114</v>
      </c>
      <c r="D146" s="17" t="s">
        <v>563</v>
      </c>
      <c r="E146" s="17" t="s">
        <v>1</v>
      </c>
      <c r="F146" s="17" t="s">
        <v>461</v>
      </c>
      <c r="G146" s="17">
        <v>304721112</v>
      </c>
      <c r="H146" s="17" t="s">
        <v>829</v>
      </c>
      <c r="I146" s="17" t="s">
        <v>398</v>
      </c>
      <c r="J146" s="60">
        <v>45474</v>
      </c>
      <c r="K146" s="56">
        <v>45540</v>
      </c>
      <c r="L146" s="3"/>
      <c r="M146" s="61" t="s">
        <v>12</v>
      </c>
      <c r="N146" s="36"/>
      <c r="O146" s="17" t="s">
        <v>2</v>
      </c>
      <c r="P146" s="36" t="str">
        <f>M146</f>
        <v>Согласно счет-фактур</v>
      </c>
      <c r="Q146" s="17" t="s">
        <v>705</v>
      </c>
      <c r="R146" s="17" t="s">
        <v>11</v>
      </c>
      <c r="S146" s="19" t="s">
        <v>776</v>
      </c>
      <c r="T146" s="17" t="s">
        <v>7</v>
      </c>
      <c r="U146" s="17" t="s">
        <v>36</v>
      </c>
      <c r="V146" s="17" t="s">
        <v>17</v>
      </c>
      <c r="W146" s="17" t="s">
        <v>583</v>
      </c>
      <c r="X146" s="17" t="s">
        <v>9</v>
      </c>
      <c r="Y146" s="17" t="s">
        <v>36</v>
      </c>
      <c r="Z146" s="17" t="s">
        <v>8</v>
      </c>
      <c r="AA146" s="26"/>
      <c r="AB146" s="18" t="s">
        <v>394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hidden="1" customHeight="1">
      <c r="A147" s="17">
        <v>145</v>
      </c>
      <c r="B147" s="17" t="s">
        <v>562</v>
      </c>
      <c r="C147" s="17">
        <v>306628114</v>
      </c>
      <c r="D147" s="17" t="s">
        <v>563</v>
      </c>
      <c r="E147" s="17" t="s">
        <v>1</v>
      </c>
      <c r="F147" s="17" t="s">
        <v>937</v>
      </c>
      <c r="G147" s="17"/>
      <c r="H147" s="17" t="s">
        <v>936</v>
      </c>
      <c r="I147" s="17" t="s">
        <v>938</v>
      </c>
      <c r="J147" s="60">
        <v>45474</v>
      </c>
      <c r="K147" s="57">
        <v>45623</v>
      </c>
      <c r="L147" s="48">
        <f t="shared" ref="L147:L160" si="54">M147</f>
        <v>645991.5</v>
      </c>
      <c r="M147" s="61">
        <v>645991.5</v>
      </c>
      <c r="N147" s="36">
        <f t="shared" ref="N147:N160" si="55">L147-M147</f>
        <v>0</v>
      </c>
      <c r="O147" s="17" t="s">
        <v>33</v>
      </c>
      <c r="P147" s="36">
        <f>M147*AC147</f>
        <v>8112148079.8050003</v>
      </c>
      <c r="Q147" s="36" t="s">
        <v>1129</v>
      </c>
      <c r="R147" s="17" t="s">
        <v>11</v>
      </c>
      <c r="S147" s="17" t="s">
        <v>1009</v>
      </c>
      <c r="T147" s="17" t="s">
        <v>7</v>
      </c>
      <c r="U147" s="17" t="s">
        <v>1010</v>
      </c>
      <c r="V147" s="17" t="s">
        <v>936</v>
      </c>
      <c r="W147" s="17" t="s">
        <v>10</v>
      </c>
      <c r="X147" s="17" t="s">
        <v>9</v>
      </c>
      <c r="Y147" s="17" t="s">
        <v>939</v>
      </c>
      <c r="Z147" s="17" t="s">
        <v>219</v>
      </c>
      <c r="AA147" s="26"/>
      <c r="AB147" s="18" t="s">
        <v>32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hidden="1" customHeight="1">
      <c r="A148" s="17">
        <v>146</v>
      </c>
      <c r="B148" s="17" t="s">
        <v>562</v>
      </c>
      <c r="C148" s="17">
        <v>306628114</v>
      </c>
      <c r="D148" s="17" t="s">
        <v>563</v>
      </c>
      <c r="E148" s="17" t="s">
        <v>1</v>
      </c>
      <c r="F148" s="17" t="s">
        <v>430</v>
      </c>
      <c r="G148" s="17"/>
      <c r="H148" s="17" t="s">
        <v>169</v>
      </c>
      <c r="I148" s="17" t="s">
        <v>398</v>
      </c>
      <c r="J148" s="60">
        <v>45476</v>
      </c>
      <c r="K148" s="56">
        <v>45485</v>
      </c>
      <c r="L148" s="3">
        <f t="shared" si="54"/>
        <v>63000</v>
      </c>
      <c r="M148" s="61">
        <v>63000</v>
      </c>
      <c r="N148" s="36">
        <f t="shared" si="55"/>
        <v>0</v>
      </c>
      <c r="O148" s="17" t="s">
        <v>33</v>
      </c>
      <c r="P148" s="36">
        <f>BA148</f>
        <v>792063090</v>
      </c>
      <c r="Q148" s="17" t="s">
        <v>706</v>
      </c>
      <c r="R148" s="17" t="s">
        <v>11</v>
      </c>
      <c r="S148" s="17" t="s">
        <v>1056</v>
      </c>
      <c r="T148" s="17" t="s">
        <v>911</v>
      </c>
      <c r="U148" s="17" t="s">
        <v>1057</v>
      </c>
      <c r="V148" s="17" t="s">
        <v>169</v>
      </c>
      <c r="W148" s="17" t="s">
        <v>10</v>
      </c>
      <c r="X148" s="17" t="s">
        <v>9</v>
      </c>
      <c r="Y148" s="17" t="s">
        <v>418</v>
      </c>
      <c r="Z148" s="17" t="s">
        <v>8</v>
      </c>
      <c r="AA148" s="26"/>
      <c r="AB148" s="18" t="s">
        <v>397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hidden="1" customHeight="1">
      <c r="A149" s="17">
        <v>147</v>
      </c>
      <c r="B149" s="17" t="s">
        <v>562</v>
      </c>
      <c r="C149" s="17">
        <v>306628114</v>
      </c>
      <c r="D149" s="17" t="s">
        <v>563</v>
      </c>
      <c r="E149" s="17" t="s">
        <v>1</v>
      </c>
      <c r="F149" s="17" t="s">
        <v>447</v>
      </c>
      <c r="G149" s="17">
        <v>200935548</v>
      </c>
      <c r="H149" s="17" t="s">
        <v>563</v>
      </c>
      <c r="I149" s="17" t="s">
        <v>448</v>
      </c>
      <c r="J149" s="60">
        <v>45481</v>
      </c>
      <c r="K149" s="56">
        <v>45523</v>
      </c>
      <c r="L149" s="3">
        <f t="shared" si="54"/>
        <v>3000000000</v>
      </c>
      <c r="M149" s="61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707</v>
      </c>
      <c r="R149" s="17" t="s">
        <v>11</v>
      </c>
      <c r="S149" s="19" t="s">
        <v>814</v>
      </c>
      <c r="T149" s="17" t="s">
        <v>252</v>
      </c>
      <c r="U149" s="17" t="s">
        <v>817</v>
      </c>
      <c r="V149" s="17" t="s">
        <v>17</v>
      </c>
      <c r="W149" s="17" t="s">
        <v>583</v>
      </c>
      <c r="X149" s="17" t="s">
        <v>9</v>
      </c>
      <c r="Y149" s="17" t="s">
        <v>449</v>
      </c>
      <c r="Z149" s="17" t="s">
        <v>8</v>
      </c>
      <c r="AA149" s="26"/>
      <c r="AB149" s="18" t="s">
        <v>249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hidden="1" customHeight="1">
      <c r="A150" s="17">
        <v>148</v>
      </c>
      <c r="B150" s="17" t="s">
        <v>562</v>
      </c>
      <c r="C150" s="17">
        <v>306628114</v>
      </c>
      <c r="D150" s="17" t="s">
        <v>563</v>
      </c>
      <c r="E150" s="17" t="s">
        <v>1</v>
      </c>
      <c r="F150" s="17" t="s">
        <v>399</v>
      </c>
      <c r="G150" s="17"/>
      <c r="H150" s="17" t="s">
        <v>128</v>
      </c>
      <c r="I150" s="17" t="s">
        <v>400</v>
      </c>
      <c r="J150" s="60">
        <v>45483</v>
      </c>
      <c r="K150" s="56">
        <v>45485</v>
      </c>
      <c r="L150" s="3">
        <f t="shared" si="54"/>
        <v>17160</v>
      </c>
      <c r="M150" s="61">
        <v>17160</v>
      </c>
      <c r="N150" s="36">
        <f t="shared" si="55"/>
        <v>0</v>
      </c>
      <c r="O150" s="17" t="s">
        <v>33</v>
      </c>
      <c r="P150" s="36">
        <f>BA150</f>
        <v>216731314.80000001</v>
      </c>
      <c r="Q150" s="17" t="s">
        <v>708</v>
      </c>
      <c r="R150" s="17" t="s">
        <v>11</v>
      </c>
      <c r="S150" s="17" t="s">
        <v>1056</v>
      </c>
      <c r="T150" s="17" t="s">
        <v>911</v>
      </c>
      <c r="U150" s="17" t="s">
        <v>1057</v>
      </c>
      <c r="V150" s="17" t="s">
        <v>128</v>
      </c>
      <c r="W150" s="17" t="s">
        <v>10</v>
      </c>
      <c r="X150" s="17" t="s">
        <v>9</v>
      </c>
      <c r="Y150" s="17" t="s">
        <v>401</v>
      </c>
      <c r="Z150" s="17" t="s">
        <v>8</v>
      </c>
      <c r="AA150" s="26"/>
      <c r="AB150" s="18" t="s">
        <v>191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hidden="1" customHeight="1">
      <c r="A151" s="17">
        <v>149</v>
      </c>
      <c r="B151" s="17" t="s">
        <v>562</v>
      </c>
      <c r="C151" s="17">
        <v>306628114</v>
      </c>
      <c r="D151" s="17" t="s">
        <v>563</v>
      </c>
      <c r="E151" s="17" t="s">
        <v>1</v>
      </c>
      <c r="F151" s="17" t="s">
        <v>446</v>
      </c>
      <c r="G151" s="17">
        <v>302400330</v>
      </c>
      <c r="H151" s="17" t="s">
        <v>563</v>
      </c>
      <c r="I151" s="17" t="s">
        <v>444</v>
      </c>
      <c r="J151" s="60">
        <v>45483</v>
      </c>
      <c r="K151" s="56">
        <v>45495</v>
      </c>
      <c r="L151" s="3">
        <f t="shared" si="54"/>
        <v>928000000</v>
      </c>
      <c r="M151" s="61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709</v>
      </c>
      <c r="R151" s="17" t="s">
        <v>11</v>
      </c>
      <c r="S151" s="17" t="s">
        <v>899</v>
      </c>
      <c r="T151" s="17" t="s">
        <v>900</v>
      </c>
      <c r="U151" s="17" t="s">
        <v>901</v>
      </c>
      <c r="V151" s="17" t="s">
        <v>17</v>
      </c>
      <c r="W151" s="17" t="s">
        <v>583</v>
      </c>
      <c r="X151" s="17" t="s">
        <v>9</v>
      </c>
      <c r="Y151" s="17" t="s">
        <v>445</v>
      </c>
      <c r="Z151" s="17" t="s">
        <v>8</v>
      </c>
      <c r="AA151" s="26"/>
      <c r="AB151" s="18" t="s">
        <v>47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hidden="1" customHeight="1">
      <c r="A152" s="17">
        <v>150</v>
      </c>
      <c r="B152" s="17" t="s">
        <v>562</v>
      </c>
      <c r="C152" s="17">
        <v>306628114</v>
      </c>
      <c r="D152" s="17" t="s">
        <v>563</v>
      </c>
      <c r="E152" s="17" t="s">
        <v>1</v>
      </c>
      <c r="F152" s="17" t="s">
        <v>466</v>
      </c>
      <c r="G152" s="17"/>
      <c r="H152" s="17" t="s">
        <v>898</v>
      </c>
      <c r="I152" s="17" t="s">
        <v>467</v>
      </c>
      <c r="J152" s="60">
        <v>45488</v>
      </c>
      <c r="K152" s="40" t="s">
        <v>979</v>
      </c>
      <c r="L152" s="3">
        <f t="shared" si="54"/>
        <v>114550</v>
      </c>
      <c r="M152" s="61">
        <v>114550</v>
      </c>
      <c r="N152" s="36">
        <f t="shared" si="55"/>
        <v>0</v>
      </c>
      <c r="O152" s="17" t="s">
        <v>33</v>
      </c>
      <c r="P152" s="36">
        <f>BA152</f>
        <v>1446194895.5</v>
      </c>
      <c r="Q152" s="17" t="s">
        <v>710</v>
      </c>
      <c r="R152" s="17" t="s">
        <v>11</v>
      </c>
      <c r="S152" s="17" t="s">
        <v>1073</v>
      </c>
      <c r="T152" s="17" t="s">
        <v>1075</v>
      </c>
      <c r="U152" s="17" t="s">
        <v>1074</v>
      </c>
      <c r="V152" s="17" t="s">
        <v>898</v>
      </c>
      <c r="W152" s="17" t="s">
        <v>10</v>
      </c>
      <c r="X152" s="17" t="s">
        <v>9</v>
      </c>
      <c r="Y152" s="17" t="s">
        <v>468</v>
      </c>
      <c r="Z152" s="17" t="s">
        <v>8</v>
      </c>
      <c r="AA152" s="26"/>
      <c r="AB152" s="18" t="s">
        <v>57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hidden="1" customHeight="1">
      <c r="A153" s="17">
        <v>151</v>
      </c>
      <c r="B153" s="17" t="s">
        <v>562</v>
      </c>
      <c r="C153" s="17">
        <v>306628114</v>
      </c>
      <c r="D153" s="17" t="s">
        <v>563</v>
      </c>
      <c r="E153" s="17" t="s">
        <v>1</v>
      </c>
      <c r="F153" s="17" t="s">
        <v>164</v>
      </c>
      <c r="G153" s="17"/>
      <c r="H153" s="17" t="s">
        <v>67</v>
      </c>
      <c r="I153" s="17" t="s">
        <v>404</v>
      </c>
      <c r="J153" s="60">
        <v>45492</v>
      </c>
      <c r="K153" s="56">
        <v>45505</v>
      </c>
      <c r="L153" s="3">
        <f t="shared" si="54"/>
        <v>140000</v>
      </c>
      <c r="M153" s="61">
        <v>140000</v>
      </c>
      <c r="N153" s="36">
        <f t="shared" si="55"/>
        <v>0</v>
      </c>
      <c r="O153" s="17" t="s">
        <v>33</v>
      </c>
      <c r="P153" s="36">
        <f>BA153</f>
        <v>1764151200</v>
      </c>
      <c r="Q153" s="17" t="s">
        <v>711</v>
      </c>
      <c r="R153" s="17" t="s">
        <v>11</v>
      </c>
      <c r="S153" s="17" t="s">
        <v>1056</v>
      </c>
      <c r="T153" s="17" t="s">
        <v>911</v>
      </c>
      <c r="U153" s="17" t="s">
        <v>1057</v>
      </c>
      <c r="V153" s="17" t="s">
        <v>67</v>
      </c>
      <c r="W153" s="17" t="s">
        <v>10</v>
      </c>
      <c r="X153" s="17" t="s">
        <v>9</v>
      </c>
      <c r="Y153" s="17" t="s">
        <v>412</v>
      </c>
      <c r="Z153" s="17" t="s">
        <v>8</v>
      </c>
      <c r="AA153" s="26"/>
      <c r="AB153" s="18" t="s">
        <v>397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hidden="1" customHeight="1">
      <c r="A154" s="17">
        <v>152</v>
      </c>
      <c r="B154" s="17" t="s">
        <v>562</v>
      </c>
      <c r="C154" s="17">
        <v>306628114</v>
      </c>
      <c r="D154" s="17" t="s">
        <v>563</v>
      </c>
      <c r="E154" s="17" t="s">
        <v>1</v>
      </c>
      <c r="F154" s="17" t="s">
        <v>457</v>
      </c>
      <c r="G154" s="17">
        <v>311168274</v>
      </c>
      <c r="H154" s="17" t="s">
        <v>563</v>
      </c>
      <c r="I154" s="17" t="s">
        <v>416</v>
      </c>
      <c r="J154" s="60">
        <v>45492</v>
      </c>
      <c r="K154" s="56">
        <v>45569</v>
      </c>
      <c r="L154" s="3">
        <f t="shared" si="54"/>
        <v>1214360825</v>
      </c>
      <c r="M154" s="61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1018</v>
      </c>
      <c r="R154" s="17" t="s">
        <v>11</v>
      </c>
      <c r="S154" s="19" t="s">
        <v>853</v>
      </c>
      <c r="T154" s="17" t="s">
        <v>7</v>
      </c>
      <c r="U154" s="17" t="s">
        <v>854</v>
      </c>
      <c r="V154" s="17" t="s">
        <v>17</v>
      </c>
      <c r="W154" s="17" t="s">
        <v>583</v>
      </c>
      <c r="X154" s="17" t="s">
        <v>9</v>
      </c>
      <c r="Y154" s="17" t="s">
        <v>417</v>
      </c>
      <c r="Z154" s="17" t="s">
        <v>219</v>
      </c>
      <c r="AA154" s="26"/>
      <c r="AB154" s="18" t="s">
        <v>125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hidden="1" customHeight="1">
      <c r="A155" s="17">
        <v>153</v>
      </c>
      <c r="B155" s="17" t="s">
        <v>562</v>
      </c>
      <c r="C155" s="17">
        <v>306628114</v>
      </c>
      <c r="D155" s="17" t="s">
        <v>563</v>
      </c>
      <c r="E155" s="17" t="s">
        <v>1</v>
      </c>
      <c r="F155" s="17" t="s">
        <v>430</v>
      </c>
      <c r="G155" s="17"/>
      <c r="H155" s="17" t="s">
        <v>169</v>
      </c>
      <c r="I155" s="17" t="s">
        <v>405</v>
      </c>
      <c r="J155" s="60">
        <v>45495</v>
      </c>
      <c r="K155" s="56">
        <v>45496</v>
      </c>
      <c r="L155" s="3">
        <f t="shared" si="54"/>
        <v>5690</v>
      </c>
      <c r="M155" s="61">
        <v>5690</v>
      </c>
      <c r="N155" s="36">
        <f t="shared" si="55"/>
        <v>0</v>
      </c>
      <c r="O155" s="17" t="s">
        <v>33</v>
      </c>
      <c r="P155" s="36">
        <f t="shared" ref="P155:P160" si="58">BA155</f>
        <v>71751127.600000009</v>
      </c>
      <c r="Q155" s="17" t="s">
        <v>712</v>
      </c>
      <c r="R155" s="17" t="s">
        <v>11</v>
      </c>
      <c r="S155" s="17" t="s">
        <v>1056</v>
      </c>
      <c r="T155" s="17" t="s">
        <v>911</v>
      </c>
      <c r="U155" s="17" t="s">
        <v>1057</v>
      </c>
      <c r="V155" s="17" t="s">
        <v>169</v>
      </c>
      <c r="W155" s="17" t="s">
        <v>10</v>
      </c>
      <c r="X155" s="17" t="s">
        <v>9</v>
      </c>
      <c r="Y155" s="17" t="s">
        <v>413</v>
      </c>
      <c r="Z155" s="17" t="s">
        <v>8</v>
      </c>
      <c r="AA155" s="26"/>
      <c r="AB155" s="18" t="s">
        <v>397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hidden="1" customHeight="1">
      <c r="A156" s="17">
        <v>154</v>
      </c>
      <c r="B156" s="17" t="s">
        <v>562</v>
      </c>
      <c r="C156" s="17">
        <v>306628114</v>
      </c>
      <c r="D156" s="17" t="s">
        <v>563</v>
      </c>
      <c r="E156" s="17" t="s">
        <v>1</v>
      </c>
      <c r="F156" s="17" t="s">
        <v>407</v>
      </c>
      <c r="G156" s="17"/>
      <c r="H156" s="17" t="s">
        <v>128</v>
      </c>
      <c r="I156" s="17" t="s">
        <v>406</v>
      </c>
      <c r="J156" s="60">
        <v>45495</v>
      </c>
      <c r="K156" s="56">
        <v>45496</v>
      </c>
      <c r="L156" s="3">
        <f t="shared" si="54"/>
        <v>3236.4</v>
      </c>
      <c r="M156" s="61">
        <v>3236.4</v>
      </c>
      <c r="N156" s="36">
        <f t="shared" si="55"/>
        <v>0</v>
      </c>
      <c r="O156" s="17" t="s">
        <v>33</v>
      </c>
      <c r="P156" s="36">
        <f t="shared" si="58"/>
        <v>40811133.456000008</v>
      </c>
      <c r="Q156" s="17" t="s">
        <v>713</v>
      </c>
      <c r="R156" s="17" t="s">
        <v>11</v>
      </c>
      <c r="S156" s="17" t="s">
        <v>1056</v>
      </c>
      <c r="T156" s="17" t="s">
        <v>911</v>
      </c>
      <c r="U156" s="17" t="s">
        <v>1057</v>
      </c>
      <c r="V156" s="17" t="s">
        <v>128</v>
      </c>
      <c r="W156" s="17" t="s">
        <v>10</v>
      </c>
      <c r="X156" s="17" t="s">
        <v>9</v>
      </c>
      <c r="Y156" s="17" t="s">
        <v>414</v>
      </c>
      <c r="Z156" s="17" t="s">
        <v>8</v>
      </c>
      <c r="AA156" s="26"/>
      <c r="AB156" s="18" t="s">
        <v>397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hidden="1" customHeight="1">
      <c r="A157" s="17">
        <v>155</v>
      </c>
      <c r="B157" s="17" t="s">
        <v>562</v>
      </c>
      <c r="C157" s="17">
        <v>306628114</v>
      </c>
      <c r="D157" s="17" t="s">
        <v>563</v>
      </c>
      <c r="E157" s="17" t="s">
        <v>1</v>
      </c>
      <c r="F157" s="17" t="s">
        <v>410</v>
      </c>
      <c r="G157" s="17"/>
      <c r="H157" s="17" t="s">
        <v>66</v>
      </c>
      <c r="I157" s="17" t="s">
        <v>411</v>
      </c>
      <c r="J157" s="60">
        <v>45496</v>
      </c>
      <c r="K157" s="56">
        <v>45499</v>
      </c>
      <c r="L157" s="3">
        <f t="shared" si="54"/>
        <v>18298.68</v>
      </c>
      <c r="M157" s="61">
        <v>18298.68</v>
      </c>
      <c r="N157" s="36">
        <f t="shared" si="55"/>
        <v>0</v>
      </c>
      <c r="O157" s="17" t="s">
        <v>33</v>
      </c>
      <c r="P157" s="36">
        <f t="shared" si="58"/>
        <v>230436009.18720001</v>
      </c>
      <c r="Q157" s="17" t="s">
        <v>714</v>
      </c>
      <c r="R157" s="17" t="s">
        <v>11</v>
      </c>
      <c r="S157" s="19" t="s">
        <v>908</v>
      </c>
      <c r="T157" s="17" t="s">
        <v>7</v>
      </c>
      <c r="U157" s="17" t="s">
        <v>914</v>
      </c>
      <c r="V157" s="17" t="s">
        <v>66</v>
      </c>
      <c r="W157" s="17" t="s">
        <v>10</v>
      </c>
      <c r="X157" s="17" t="s">
        <v>9</v>
      </c>
      <c r="Y157" s="17" t="s">
        <v>415</v>
      </c>
      <c r="Z157" s="17" t="s">
        <v>8</v>
      </c>
      <c r="AA157" s="26"/>
      <c r="AB157" s="18" t="s">
        <v>83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hidden="1" customHeight="1">
      <c r="A158" s="17">
        <v>156</v>
      </c>
      <c r="B158" s="17" t="s">
        <v>562</v>
      </c>
      <c r="C158" s="17">
        <v>306628114</v>
      </c>
      <c r="D158" s="17" t="s">
        <v>563</v>
      </c>
      <c r="E158" s="17" t="s">
        <v>1</v>
      </c>
      <c r="F158" s="17" t="s">
        <v>421</v>
      </c>
      <c r="G158" s="17"/>
      <c r="H158" s="17" t="s">
        <v>66</v>
      </c>
      <c r="I158" s="17" t="s">
        <v>419</v>
      </c>
      <c r="J158" s="60">
        <v>45502</v>
      </c>
      <c r="K158" s="40" t="s">
        <v>980</v>
      </c>
      <c r="L158" s="3">
        <f t="shared" si="54"/>
        <v>103872.86</v>
      </c>
      <c r="M158" s="61">
        <v>103872.86</v>
      </c>
      <c r="N158" s="36">
        <f t="shared" si="55"/>
        <v>0</v>
      </c>
      <c r="O158" s="17" t="s">
        <v>33</v>
      </c>
      <c r="P158" s="36">
        <f t="shared" si="58"/>
        <v>1308780377.6138</v>
      </c>
      <c r="Q158" s="17" t="s">
        <v>715</v>
      </c>
      <c r="R158" s="17" t="s">
        <v>11</v>
      </c>
      <c r="S158" s="17" t="s">
        <v>1056</v>
      </c>
      <c r="T158" s="17" t="s">
        <v>911</v>
      </c>
      <c r="U158" s="17" t="s">
        <v>1057</v>
      </c>
      <c r="V158" s="17" t="s">
        <v>66</v>
      </c>
      <c r="W158" s="17" t="s">
        <v>10</v>
      </c>
      <c r="X158" s="17" t="s">
        <v>9</v>
      </c>
      <c r="Y158" s="17" t="s">
        <v>420</v>
      </c>
      <c r="Z158" s="17" t="s">
        <v>8</v>
      </c>
      <c r="AA158" s="26"/>
      <c r="AB158" s="18" t="s">
        <v>83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hidden="1" customHeight="1">
      <c r="A159" s="17">
        <v>157</v>
      </c>
      <c r="B159" s="17" t="s">
        <v>562</v>
      </c>
      <c r="C159" s="17">
        <v>306628114</v>
      </c>
      <c r="D159" s="17" t="s">
        <v>563</v>
      </c>
      <c r="E159" s="17" t="s">
        <v>1</v>
      </c>
      <c r="F159" s="17" t="s">
        <v>422</v>
      </c>
      <c r="G159" s="17"/>
      <c r="H159" s="17" t="s">
        <v>67</v>
      </c>
      <c r="I159" s="17" t="s">
        <v>423</v>
      </c>
      <c r="J159" s="60">
        <v>45510</v>
      </c>
      <c r="K159" s="56">
        <v>45510</v>
      </c>
      <c r="L159" s="3">
        <f t="shared" si="54"/>
        <v>18600</v>
      </c>
      <c r="M159" s="61">
        <v>18600</v>
      </c>
      <c r="N159" s="36">
        <f t="shared" si="55"/>
        <v>0</v>
      </c>
      <c r="O159" s="17" t="s">
        <v>33</v>
      </c>
      <c r="P159" s="36">
        <f t="shared" si="58"/>
        <v>234264210</v>
      </c>
      <c r="Q159" s="17" t="s">
        <v>716</v>
      </c>
      <c r="R159" s="17" t="s">
        <v>11</v>
      </c>
      <c r="S159" s="17" t="s">
        <v>1056</v>
      </c>
      <c r="T159" s="17" t="s">
        <v>911</v>
      </c>
      <c r="U159" s="17" t="s">
        <v>1057</v>
      </c>
      <c r="V159" s="17" t="s">
        <v>67</v>
      </c>
      <c r="W159" s="17" t="s">
        <v>10</v>
      </c>
      <c r="X159" s="17" t="s">
        <v>9</v>
      </c>
      <c r="Y159" s="17" t="s">
        <v>427</v>
      </c>
      <c r="Z159" s="17" t="s">
        <v>8</v>
      </c>
      <c r="AA159" s="26"/>
      <c r="AB159" s="18" t="s">
        <v>68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hidden="1" customHeight="1">
      <c r="A160" s="17">
        <v>158</v>
      </c>
      <c r="B160" s="17" t="s">
        <v>562</v>
      </c>
      <c r="C160" s="17">
        <v>306628114</v>
      </c>
      <c r="D160" s="17" t="s">
        <v>563</v>
      </c>
      <c r="E160" s="17" t="s">
        <v>1</v>
      </c>
      <c r="F160" s="17" t="s">
        <v>425</v>
      </c>
      <c r="G160" s="17"/>
      <c r="H160" s="17" t="s">
        <v>66</v>
      </c>
      <c r="I160" s="17" t="s">
        <v>424</v>
      </c>
      <c r="J160" s="60">
        <v>45510</v>
      </c>
      <c r="K160" s="56">
        <v>45511</v>
      </c>
      <c r="L160" s="3">
        <f t="shared" si="54"/>
        <v>42800</v>
      </c>
      <c r="M160" s="61">
        <v>42800</v>
      </c>
      <c r="N160" s="36">
        <f t="shared" si="55"/>
        <v>0</v>
      </c>
      <c r="O160" s="17" t="s">
        <v>33</v>
      </c>
      <c r="P160" s="36">
        <f t="shared" si="58"/>
        <v>539059580</v>
      </c>
      <c r="Q160" s="17" t="s">
        <v>717</v>
      </c>
      <c r="R160" s="17" t="s">
        <v>11</v>
      </c>
      <c r="S160" s="17" t="s">
        <v>1056</v>
      </c>
      <c r="T160" s="17" t="s">
        <v>911</v>
      </c>
      <c r="U160" s="17" t="s">
        <v>1057</v>
      </c>
      <c r="V160" s="17" t="s">
        <v>66</v>
      </c>
      <c r="W160" s="17" t="s">
        <v>10</v>
      </c>
      <c r="X160" s="17" t="s">
        <v>9</v>
      </c>
      <c r="Y160" s="17" t="s">
        <v>426</v>
      </c>
      <c r="Z160" s="17" t="s">
        <v>8</v>
      </c>
      <c r="AA160" s="26"/>
      <c r="AB160" s="18" t="s">
        <v>397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hidden="1" customHeight="1">
      <c r="A161" s="17">
        <v>159</v>
      </c>
      <c r="B161" s="17" t="s">
        <v>562</v>
      </c>
      <c r="C161" s="17">
        <v>306628114</v>
      </c>
      <c r="D161" s="17" t="s">
        <v>563</v>
      </c>
      <c r="E161" s="17" t="s">
        <v>1</v>
      </c>
      <c r="F161" s="17" t="s">
        <v>469</v>
      </c>
      <c r="G161" s="17">
        <v>309766930</v>
      </c>
      <c r="H161" s="17" t="s">
        <v>563</v>
      </c>
      <c r="I161" s="17" t="s">
        <v>476</v>
      </c>
      <c r="J161" s="60">
        <v>45516</v>
      </c>
      <c r="K161" s="56">
        <v>45539</v>
      </c>
      <c r="L161" s="3">
        <f t="shared" ref="L161:L168" si="60">M161</f>
        <v>375584000</v>
      </c>
      <c r="M161" s="61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718</v>
      </c>
      <c r="R161" s="17" t="s">
        <v>11</v>
      </c>
      <c r="S161" s="17" t="s">
        <v>902</v>
      </c>
      <c r="T161" s="17" t="s">
        <v>900</v>
      </c>
      <c r="U161" s="17" t="s">
        <v>903</v>
      </c>
      <c r="V161" s="17" t="s">
        <v>133</v>
      </c>
      <c r="W161" s="17" t="s">
        <v>583</v>
      </c>
      <c r="X161" s="17" t="s">
        <v>9</v>
      </c>
      <c r="Y161" s="17" t="s">
        <v>471</v>
      </c>
      <c r="Z161" s="17" t="s">
        <v>8</v>
      </c>
      <c r="AA161" s="26"/>
      <c r="AB161" s="18" t="s">
        <v>32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hidden="1" customHeight="1">
      <c r="A162" s="17">
        <v>160</v>
      </c>
      <c r="B162" s="17" t="s">
        <v>562</v>
      </c>
      <c r="C162" s="17">
        <v>306628114</v>
      </c>
      <c r="D162" s="17" t="s">
        <v>563</v>
      </c>
      <c r="E162" s="17" t="s">
        <v>1</v>
      </c>
      <c r="F162" s="17" t="s">
        <v>469</v>
      </c>
      <c r="G162" s="17">
        <v>309766930</v>
      </c>
      <c r="H162" s="17" t="s">
        <v>563</v>
      </c>
      <c r="I162" s="17" t="s">
        <v>475</v>
      </c>
      <c r="J162" s="60">
        <v>45516</v>
      </c>
      <c r="K162" s="40" t="s">
        <v>981</v>
      </c>
      <c r="L162" s="3">
        <f t="shared" si="60"/>
        <v>375584000</v>
      </c>
      <c r="M162" s="61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719</v>
      </c>
      <c r="R162" s="17" t="s">
        <v>11</v>
      </c>
      <c r="S162" s="17" t="s">
        <v>902</v>
      </c>
      <c r="T162" s="17" t="s">
        <v>900</v>
      </c>
      <c r="U162" s="17" t="s">
        <v>903</v>
      </c>
      <c r="V162" s="17" t="s">
        <v>133</v>
      </c>
      <c r="W162" s="17" t="s">
        <v>583</v>
      </c>
      <c r="X162" s="17" t="s">
        <v>9</v>
      </c>
      <c r="Y162" s="17" t="s">
        <v>471</v>
      </c>
      <c r="Z162" s="17" t="s">
        <v>8</v>
      </c>
      <c r="AA162" s="26"/>
      <c r="AB162" s="18" t="s">
        <v>32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hidden="1" customHeight="1">
      <c r="A163" s="17">
        <v>161</v>
      </c>
      <c r="B163" s="17" t="s">
        <v>562</v>
      </c>
      <c r="C163" s="17">
        <v>306628114</v>
      </c>
      <c r="D163" s="17" t="s">
        <v>563</v>
      </c>
      <c r="E163" s="17" t="s">
        <v>1</v>
      </c>
      <c r="F163" s="17" t="s">
        <v>469</v>
      </c>
      <c r="G163" s="17">
        <v>309766930</v>
      </c>
      <c r="H163" s="17" t="s">
        <v>563</v>
      </c>
      <c r="I163" s="17" t="s">
        <v>474</v>
      </c>
      <c r="J163" s="60">
        <v>45516</v>
      </c>
      <c r="K163" s="40" t="s">
        <v>981</v>
      </c>
      <c r="L163" s="3">
        <f t="shared" si="60"/>
        <v>375584000</v>
      </c>
      <c r="M163" s="61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720</v>
      </c>
      <c r="R163" s="17" t="s">
        <v>11</v>
      </c>
      <c r="S163" s="17" t="s">
        <v>902</v>
      </c>
      <c r="T163" s="17" t="s">
        <v>900</v>
      </c>
      <c r="U163" s="17" t="s">
        <v>903</v>
      </c>
      <c r="V163" s="17" t="s">
        <v>133</v>
      </c>
      <c r="W163" s="17" t="s">
        <v>583</v>
      </c>
      <c r="X163" s="17" t="s">
        <v>9</v>
      </c>
      <c r="Y163" s="17" t="s">
        <v>471</v>
      </c>
      <c r="Z163" s="17" t="s">
        <v>8</v>
      </c>
      <c r="AA163" s="26"/>
      <c r="AB163" s="18" t="s">
        <v>32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hidden="1" customHeight="1">
      <c r="A164" s="17">
        <v>162</v>
      </c>
      <c r="B164" s="17" t="s">
        <v>562</v>
      </c>
      <c r="C164" s="17">
        <v>306628114</v>
      </c>
      <c r="D164" s="17" t="s">
        <v>563</v>
      </c>
      <c r="E164" s="17" t="s">
        <v>1</v>
      </c>
      <c r="F164" s="17" t="s">
        <v>469</v>
      </c>
      <c r="G164" s="17">
        <v>309766930</v>
      </c>
      <c r="H164" s="17" t="s">
        <v>563</v>
      </c>
      <c r="I164" s="17" t="s">
        <v>473</v>
      </c>
      <c r="J164" s="60">
        <v>45516</v>
      </c>
      <c r="K164" s="56">
        <v>45533</v>
      </c>
      <c r="L164" s="3">
        <f t="shared" si="60"/>
        <v>375584000</v>
      </c>
      <c r="M164" s="61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721</v>
      </c>
      <c r="R164" s="17" t="s">
        <v>11</v>
      </c>
      <c r="S164" s="17" t="s">
        <v>902</v>
      </c>
      <c r="T164" s="17" t="s">
        <v>900</v>
      </c>
      <c r="U164" s="17" t="s">
        <v>903</v>
      </c>
      <c r="V164" s="17" t="s">
        <v>133</v>
      </c>
      <c r="W164" s="17" t="s">
        <v>583</v>
      </c>
      <c r="X164" s="17" t="s">
        <v>9</v>
      </c>
      <c r="Y164" s="17" t="s">
        <v>471</v>
      </c>
      <c r="Z164" s="17" t="s">
        <v>8</v>
      </c>
      <c r="AA164" s="26"/>
      <c r="AB164" s="18" t="s">
        <v>32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hidden="1" customHeight="1">
      <c r="A165" s="17">
        <v>163</v>
      </c>
      <c r="B165" s="17" t="s">
        <v>562</v>
      </c>
      <c r="C165" s="17">
        <v>306628114</v>
      </c>
      <c r="D165" s="17" t="s">
        <v>563</v>
      </c>
      <c r="E165" s="17" t="s">
        <v>1</v>
      </c>
      <c r="F165" s="17" t="s">
        <v>469</v>
      </c>
      <c r="G165" s="17">
        <v>309766930</v>
      </c>
      <c r="H165" s="17" t="s">
        <v>563</v>
      </c>
      <c r="I165" s="17" t="s">
        <v>470</v>
      </c>
      <c r="J165" s="60">
        <v>45516</v>
      </c>
      <c r="K165" s="56">
        <v>45539</v>
      </c>
      <c r="L165" s="3">
        <f t="shared" si="60"/>
        <v>375584000</v>
      </c>
      <c r="M165" s="61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722</v>
      </c>
      <c r="R165" s="17" t="s">
        <v>11</v>
      </c>
      <c r="S165" s="17" t="s">
        <v>902</v>
      </c>
      <c r="T165" s="17" t="s">
        <v>900</v>
      </c>
      <c r="U165" s="17" t="s">
        <v>903</v>
      </c>
      <c r="V165" s="17" t="s">
        <v>133</v>
      </c>
      <c r="W165" s="17" t="s">
        <v>583</v>
      </c>
      <c r="X165" s="17" t="s">
        <v>9</v>
      </c>
      <c r="Y165" s="17" t="s">
        <v>471</v>
      </c>
      <c r="Z165" s="17" t="s">
        <v>8</v>
      </c>
      <c r="AA165" s="26"/>
      <c r="AB165" s="18" t="s">
        <v>32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hidden="1" customHeight="1">
      <c r="A166" s="17">
        <v>164</v>
      </c>
      <c r="B166" s="17" t="s">
        <v>562</v>
      </c>
      <c r="C166" s="17">
        <v>306628114</v>
      </c>
      <c r="D166" s="17" t="s">
        <v>563</v>
      </c>
      <c r="E166" s="17" t="s">
        <v>1</v>
      </c>
      <c r="F166" s="17" t="s">
        <v>469</v>
      </c>
      <c r="G166" s="17">
        <v>309766930</v>
      </c>
      <c r="H166" s="17" t="s">
        <v>563</v>
      </c>
      <c r="I166" s="17" t="s">
        <v>472</v>
      </c>
      <c r="J166" s="60">
        <v>45516</v>
      </c>
      <c r="K166" s="56">
        <v>45539</v>
      </c>
      <c r="L166" s="3">
        <f t="shared" si="60"/>
        <v>375584000</v>
      </c>
      <c r="M166" s="61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723</v>
      </c>
      <c r="R166" s="17" t="s">
        <v>11</v>
      </c>
      <c r="S166" s="17" t="s">
        <v>902</v>
      </c>
      <c r="T166" s="17" t="s">
        <v>900</v>
      </c>
      <c r="U166" s="17" t="s">
        <v>903</v>
      </c>
      <c r="V166" s="17" t="s">
        <v>133</v>
      </c>
      <c r="W166" s="17" t="s">
        <v>583</v>
      </c>
      <c r="X166" s="17" t="s">
        <v>9</v>
      </c>
      <c r="Y166" s="17" t="s">
        <v>471</v>
      </c>
      <c r="Z166" s="17" t="s">
        <v>8</v>
      </c>
      <c r="AA166" s="26"/>
      <c r="AB166" s="18" t="s">
        <v>32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hidden="1" customHeight="1">
      <c r="A167" s="17">
        <v>165</v>
      </c>
      <c r="B167" s="17" t="s">
        <v>562</v>
      </c>
      <c r="C167" s="17">
        <v>306628114</v>
      </c>
      <c r="D167" s="17" t="s">
        <v>563</v>
      </c>
      <c r="E167" s="17" t="s">
        <v>1</v>
      </c>
      <c r="F167" s="17" t="s">
        <v>430</v>
      </c>
      <c r="G167" s="17"/>
      <c r="H167" s="17" t="s">
        <v>169</v>
      </c>
      <c r="I167" s="17" t="s">
        <v>431</v>
      </c>
      <c r="J167" s="60">
        <v>45517</v>
      </c>
      <c r="K167" s="56">
        <v>45517</v>
      </c>
      <c r="L167" s="3">
        <f t="shared" si="60"/>
        <v>621.79999999999995</v>
      </c>
      <c r="M167" s="61">
        <v>621.79999999999995</v>
      </c>
      <c r="N167" s="36">
        <f t="shared" si="61"/>
        <v>0</v>
      </c>
      <c r="O167" s="17" t="s">
        <v>33</v>
      </c>
      <c r="P167" s="36">
        <f>BA167</f>
        <v>7853930.9279999984</v>
      </c>
      <c r="Q167" s="17" t="s">
        <v>724</v>
      </c>
      <c r="R167" s="17" t="s">
        <v>11</v>
      </c>
      <c r="S167" s="17" t="s">
        <v>1056</v>
      </c>
      <c r="T167" s="17" t="s">
        <v>911</v>
      </c>
      <c r="U167" s="17" t="s">
        <v>1057</v>
      </c>
      <c r="V167" s="17" t="s">
        <v>169</v>
      </c>
      <c r="W167" s="17" t="s">
        <v>10</v>
      </c>
      <c r="X167" s="17" t="s">
        <v>9</v>
      </c>
      <c r="Y167" s="17" t="s">
        <v>434</v>
      </c>
      <c r="Z167" s="17" t="s">
        <v>8</v>
      </c>
      <c r="AA167" s="26"/>
      <c r="AB167" s="18" t="s">
        <v>191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hidden="1" customHeight="1">
      <c r="A168" s="17">
        <v>166</v>
      </c>
      <c r="B168" s="17" t="s">
        <v>562</v>
      </c>
      <c r="C168" s="17">
        <v>306628114</v>
      </c>
      <c r="D168" s="17" t="s">
        <v>563</v>
      </c>
      <c r="E168" s="17" t="s">
        <v>1</v>
      </c>
      <c r="F168" s="17" t="s">
        <v>433</v>
      </c>
      <c r="G168" s="17"/>
      <c r="H168" s="17" t="s">
        <v>66</v>
      </c>
      <c r="I168" s="17" t="s">
        <v>432</v>
      </c>
      <c r="J168" s="60">
        <v>45517</v>
      </c>
      <c r="K168" s="56">
        <v>45517</v>
      </c>
      <c r="L168" s="3">
        <f t="shared" si="60"/>
        <v>22392</v>
      </c>
      <c r="M168" s="61">
        <v>22392</v>
      </c>
      <c r="N168" s="36">
        <f t="shared" si="61"/>
        <v>0</v>
      </c>
      <c r="O168" s="17" t="s">
        <v>33</v>
      </c>
      <c r="P168" s="36">
        <f>BA168</f>
        <v>282832456.31999999</v>
      </c>
      <c r="Q168" s="17" t="s">
        <v>725</v>
      </c>
      <c r="R168" s="17" t="s">
        <v>11</v>
      </c>
      <c r="S168" s="17" t="s">
        <v>1056</v>
      </c>
      <c r="T168" s="17" t="s">
        <v>911</v>
      </c>
      <c r="U168" s="17" t="s">
        <v>1057</v>
      </c>
      <c r="V168" s="17" t="s">
        <v>66</v>
      </c>
      <c r="W168" s="17" t="s">
        <v>10</v>
      </c>
      <c r="X168" s="17" t="s">
        <v>9</v>
      </c>
      <c r="Y168" s="17" t="s">
        <v>435</v>
      </c>
      <c r="Z168" s="17" t="s">
        <v>8</v>
      </c>
      <c r="AA168" s="26"/>
      <c r="AB168" s="18" t="s">
        <v>191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hidden="1" customHeight="1">
      <c r="A169" s="17">
        <v>167</v>
      </c>
      <c r="B169" s="17" t="s">
        <v>562</v>
      </c>
      <c r="C169" s="17">
        <v>306628114</v>
      </c>
      <c r="D169" s="17" t="s">
        <v>563</v>
      </c>
      <c r="E169" s="17" t="s">
        <v>1</v>
      </c>
      <c r="F169" s="17" t="s">
        <v>437</v>
      </c>
      <c r="G169" s="17">
        <v>307774449</v>
      </c>
      <c r="H169" s="17" t="s">
        <v>563</v>
      </c>
      <c r="I169" s="17" t="s">
        <v>438</v>
      </c>
      <c r="J169" s="60">
        <v>45519</v>
      </c>
      <c r="K169" s="56">
        <v>45520</v>
      </c>
      <c r="L169" s="3">
        <f t="shared" ref="L169:L174" si="64">M169</f>
        <v>192000000</v>
      </c>
      <c r="M169" s="61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726</v>
      </c>
      <c r="R169" s="17" t="s">
        <v>11</v>
      </c>
      <c r="S169" s="19" t="s">
        <v>765</v>
      </c>
      <c r="T169" s="17" t="s">
        <v>29</v>
      </c>
      <c r="U169" s="17" t="s">
        <v>773</v>
      </c>
      <c r="V169" s="17" t="s">
        <v>17</v>
      </c>
      <c r="W169" s="17" t="s">
        <v>583</v>
      </c>
      <c r="X169" s="17" t="s">
        <v>9</v>
      </c>
      <c r="Y169" s="17" t="s">
        <v>440</v>
      </c>
      <c r="Z169" s="17" t="s">
        <v>8</v>
      </c>
      <c r="AA169" s="26"/>
      <c r="AB169" s="18" t="s">
        <v>185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hidden="1" customHeight="1">
      <c r="A170" s="17">
        <v>168</v>
      </c>
      <c r="B170" s="17" t="s">
        <v>562</v>
      </c>
      <c r="C170" s="17">
        <v>306628114</v>
      </c>
      <c r="D170" s="17" t="s">
        <v>563</v>
      </c>
      <c r="E170" s="17" t="s">
        <v>1</v>
      </c>
      <c r="F170" s="17" t="s">
        <v>436</v>
      </c>
      <c r="G170" s="17">
        <v>303315371</v>
      </c>
      <c r="H170" s="17" t="s">
        <v>563</v>
      </c>
      <c r="I170" s="17" t="s">
        <v>439</v>
      </c>
      <c r="J170" s="60">
        <v>45519</v>
      </c>
      <c r="K170" s="56">
        <v>45523</v>
      </c>
      <c r="L170" s="3">
        <f t="shared" si="64"/>
        <v>41040000</v>
      </c>
      <c r="M170" s="61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727</v>
      </c>
      <c r="R170" s="17" t="s">
        <v>11</v>
      </c>
      <c r="S170" s="19" t="s">
        <v>765</v>
      </c>
      <c r="T170" s="17" t="s">
        <v>29</v>
      </c>
      <c r="U170" s="17" t="s">
        <v>773</v>
      </c>
      <c r="V170" s="17" t="s">
        <v>17</v>
      </c>
      <c r="W170" s="17" t="s">
        <v>583</v>
      </c>
      <c r="X170" s="17" t="s">
        <v>9</v>
      </c>
      <c r="Y170" s="17" t="s">
        <v>441</v>
      </c>
      <c r="Z170" s="17" t="s">
        <v>8</v>
      </c>
      <c r="AA170" s="26"/>
      <c r="AB170" s="18" t="s">
        <v>185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hidden="1" customHeight="1">
      <c r="A171" s="17">
        <v>169</v>
      </c>
      <c r="B171" s="17" t="s">
        <v>562</v>
      </c>
      <c r="C171" s="17">
        <v>306628114</v>
      </c>
      <c r="D171" s="17" t="s">
        <v>563</v>
      </c>
      <c r="E171" s="17" t="s">
        <v>1</v>
      </c>
      <c r="F171" s="17" t="s">
        <v>442</v>
      </c>
      <c r="G171" s="17"/>
      <c r="H171" s="17" t="s">
        <v>133</v>
      </c>
      <c r="I171" s="17" t="s">
        <v>443</v>
      </c>
      <c r="J171" s="60">
        <v>45519</v>
      </c>
      <c r="K171" s="56">
        <v>45520</v>
      </c>
      <c r="L171" s="3">
        <f t="shared" si="64"/>
        <v>107900</v>
      </c>
      <c r="M171" s="61">
        <v>107900</v>
      </c>
      <c r="N171" s="36">
        <f t="shared" si="61"/>
        <v>0</v>
      </c>
      <c r="O171" s="17" t="s">
        <v>33</v>
      </c>
      <c r="P171" s="36">
        <f t="shared" ref="P171:P177" si="66">BA171</f>
        <v>1361996883</v>
      </c>
      <c r="Q171" s="17" t="s">
        <v>728</v>
      </c>
      <c r="R171" s="17" t="s">
        <v>11</v>
      </c>
      <c r="S171" s="17" t="s">
        <v>788</v>
      </c>
      <c r="T171" s="17" t="s">
        <v>1122</v>
      </c>
      <c r="U171" s="17" t="s">
        <v>789</v>
      </c>
      <c r="V171" s="17" t="s">
        <v>133</v>
      </c>
      <c r="W171" s="17" t="s">
        <v>10</v>
      </c>
      <c r="X171" s="17" t="s">
        <v>9</v>
      </c>
      <c r="Y171" s="17" t="s">
        <v>1113</v>
      </c>
      <c r="Z171" s="17" t="s">
        <v>8</v>
      </c>
      <c r="AA171" s="26"/>
      <c r="AB171" s="18" t="s">
        <v>109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hidden="1" customHeight="1">
      <c r="A172" s="17">
        <v>170</v>
      </c>
      <c r="B172" s="17" t="s">
        <v>562</v>
      </c>
      <c r="C172" s="17">
        <v>306628114</v>
      </c>
      <c r="D172" s="17" t="s">
        <v>563</v>
      </c>
      <c r="E172" s="17" t="s">
        <v>1</v>
      </c>
      <c r="F172" s="17" t="s">
        <v>451</v>
      </c>
      <c r="G172" s="17"/>
      <c r="H172" s="17" t="s">
        <v>67</v>
      </c>
      <c r="I172" s="17" t="s">
        <v>452</v>
      </c>
      <c r="J172" s="60">
        <v>45523</v>
      </c>
      <c r="K172" s="56">
        <v>45525</v>
      </c>
      <c r="L172" s="3">
        <f t="shared" si="64"/>
        <v>27720</v>
      </c>
      <c r="M172" s="61">
        <v>27720</v>
      </c>
      <c r="N172" s="36">
        <f t="shared" si="61"/>
        <v>0</v>
      </c>
      <c r="O172" s="17" t="s">
        <v>33</v>
      </c>
      <c r="P172" s="36">
        <f t="shared" si="66"/>
        <v>350879760</v>
      </c>
      <c r="Q172" s="17" t="s">
        <v>729</v>
      </c>
      <c r="R172" s="17" t="s">
        <v>11</v>
      </c>
      <c r="S172" s="17" t="s">
        <v>1056</v>
      </c>
      <c r="T172" s="17" t="s">
        <v>911</v>
      </c>
      <c r="U172" s="17" t="s">
        <v>1057</v>
      </c>
      <c r="V172" s="17" t="s">
        <v>67</v>
      </c>
      <c r="W172" s="17" t="s">
        <v>10</v>
      </c>
      <c r="X172" s="17" t="s">
        <v>9</v>
      </c>
      <c r="Y172" s="17" t="s">
        <v>838</v>
      </c>
      <c r="Z172" s="17" t="s">
        <v>8</v>
      </c>
      <c r="AA172" s="26"/>
      <c r="AB172" s="18" t="s">
        <v>68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hidden="1" customHeight="1">
      <c r="A173" s="17">
        <v>171</v>
      </c>
      <c r="B173" s="17" t="s">
        <v>562</v>
      </c>
      <c r="C173" s="17">
        <v>306628114</v>
      </c>
      <c r="D173" s="17" t="s">
        <v>563</v>
      </c>
      <c r="E173" s="17" t="s">
        <v>1</v>
      </c>
      <c r="F173" s="17" t="s">
        <v>56</v>
      </c>
      <c r="G173" s="17"/>
      <c r="H173" s="17" t="s">
        <v>58</v>
      </c>
      <c r="I173" s="17" t="s">
        <v>454</v>
      </c>
      <c r="J173" s="60">
        <v>45523</v>
      </c>
      <c r="K173" s="56">
        <v>45524</v>
      </c>
      <c r="L173" s="3">
        <f t="shared" si="64"/>
        <v>12400</v>
      </c>
      <c r="M173" s="61">
        <v>12400</v>
      </c>
      <c r="N173" s="36">
        <f t="shared" si="61"/>
        <v>0</v>
      </c>
      <c r="O173" s="17" t="s">
        <v>33</v>
      </c>
      <c r="P173" s="36">
        <f t="shared" si="66"/>
        <v>156959200</v>
      </c>
      <c r="Q173" s="17" t="s">
        <v>730</v>
      </c>
      <c r="R173" s="17" t="s">
        <v>11</v>
      </c>
      <c r="S173" s="17" t="s">
        <v>1056</v>
      </c>
      <c r="T173" s="17" t="s">
        <v>911</v>
      </c>
      <c r="U173" s="17" t="s">
        <v>1057</v>
      </c>
      <c r="V173" s="17" t="s">
        <v>58</v>
      </c>
      <c r="W173" s="17" t="s">
        <v>10</v>
      </c>
      <c r="X173" s="17" t="s">
        <v>9</v>
      </c>
      <c r="Y173" s="17" t="s">
        <v>839</v>
      </c>
      <c r="Z173" s="17" t="s">
        <v>8</v>
      </c>
      <c r="AA173" s="26"/>
      <c r="AB173" s="18" t="s">
        <v>191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hidden="1" customHeight="1">
      <c r="A174" s="17">
        <v>172</v>
      </c>
      <c r="B174" s="17" t="s">
        <v>562</v>
      </c>
      <c r="C174" s="17">
        <v>306628114</v>
      </c>
      <c r="D174" s="17" t="s">
        <v>563</v>
      </c>
      <c r="E174" s="17" t="s">
        <v>1</v>
      </c>
      <c r="F174" s="17" t="s">
        <v>330</v>
      </c>
      <c r="G174" s="17"/>
      <c r="H174" s="17" t="s">
        <v>66</v>
      </c>
      <c r="I174" s="17" t="s">
        <v>455</v>
      </c>
      <c r="J174" s="60">
        <v>45527</v>
      </c>
      <c r="K174" s="56">
        <v>45532</v>
      </c>
      <c r="L174" s="3">
        <f t="shared" si="64"/>
        <v>15175.92</v>
      </c>
      <c r="M174" s="61">
        <v>15175.92</v>
      </c>
      <c r="N174" s="36">
        <f t="shared" si="61"/>
        <v>0</v>
      </c>
      <c r="O174" s="17" t="s">
        <v>33</v>
      </c>
      <c r="P174" s="36">
        <f t="shared" si="66"/>
        <v>192385744.8768</v>
      </c>
      <c r="Q174" s="17" t="s">
        <v>731</v>
      </c>
      <c r="R174" s="17" t="s">
        <v>11</v>
      </c>
      <c r="S174" s="17" t="s">
        <v>1056</v>
      </c>
      <c r="T174" s="17" t="s">
        <v>911</v>
      </c>
      <c r="U174" s="17" t="s">
        <v>1057</v>
      </c>
      <c r="V174" s="17" t="s">
        <v>66</v>
      </c>
      <c r="W174" s="17" t="s">
        <v>10</v>
      </c>
      <c r="X174" s="17" t="s">
        <v>9</v>
      </c>
      <c r="Y174" s="17" t="s">
        <v>456</v>
      </c>
      <c r="Z174" s="17" t="s">
        <v>8</v>
      </c>
      <c r="AA174" s="26"/>
      <c r="AB174" s="18" t="s">
        <v>397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hidden="1" customHeight="1">
      <c r="A175" s="17">
        <v>173</v>
      </c>
      <c r="B175" s="17" t="s">
        <v>562</v>
      </c>
      <c r="C175" s="17">
        <v>306628114</v>
      </c>
      <c r="D175" s="17" t="s">
        <v>563</v>
      </c>
      <c r="E175" s="17" t="s">
        <v>1</v>
      </c>
      <c r="F175" s="17" t="s">
        <v>514</v>
      </c>
      <c r="G175" s="17"/>
      <c r="H175" s="17" t="s">
        <v>333</v>
      </c>
      <c r="I175" s="17" t="s">
        <v>13</v>
      </c>
      <c r="J175" s="60">
        <v>45531</v>
      </c>
      <c r="K175" s="56">
        <v>45559</v>
      </c>
      <c r="L175" s="3">
        <f t="shared" ref="L175:L179" si="68">M175</f>
        <v>113549179.87</v>
      </c>
      <c r="M175" s="61">
        <v>113549179.87</v>
      </c>
      <c r="N175" s="36">
        <f t="shared" si="61"/>
        <v>0</v>
      </c>
      <c r="O175" s="17" t="s">
        <v>33</v>
      </c>
      <c r="P175" s="36">
        <f t="shared" si="66"/>
        <v>1438628366739.9456</v>
      </c>
      <c r="Q175" s="17" t="s">
        <v>732</v>
      </c>
      <c r="R175" s="17" t="s">
        <v>11</v>
      </c>
      <c r="S175" s="19" t="s">
        <v>885</v>
      </c>
      <c r="T175" s="17" t="s">
        <v>7</v>
      </c>
      <c r="U175" s="17" t="s">
        <v>904</v>
      </c>
      <c r="V175" s="17" t="s">
        <v>333</v>
      </c>
      <c r="W175" s="17" t="s">
        <v>10</v>
      </c>
      <c r="X175" s="17" t="s">
        <v>9</v>
      </c>
      <c r="Y175" s="17" t="s">
        <v>515</v>
      </c>
      <c r="Z175" s="17" t="s">
        <v>219</v>
      </c>
      <c r="AA175" s="26"/>
      <c r="AB175" s="18" t="s">
        <v>83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hidden="1" customHeight="1">
      <c r="A176" s="17">
        <v>174</v>
      </c>
      <c r="B176" s="17" t="s">
        <v>562</v>
      </c>
      <c r="C176" s="17">
        <v>306628114</v>
      </c>
      <c r="D176" s="17" t="s">
        <v>563</v>
      </c>
      <c r="E176" s="17" t="s">
        <v>1</v>
      </c>
      <c r="F176" s="17" t="s">
        <v>514</v>
      </c>
      <c r="G176" s="17"/>
      <c r="H176" s="17" t="s">
        <v>333</v>
      </c>
      <c r="I176" s="17" t="s">
        <v>87</v>
      </c>
      <c r="J176" s="60">
        <v>45531</v>
      </c>
      <c r="K176" s="56">
        <v>45559</v>
      </c>
      <c r="L176" s="3">
        <f t="shared" si="68"/>
        <v>113549179.87</v>
      </c>
      <c r="M176" s="61">
        <v>113549179.87</v>
      </c>
      <c r="N176" s="36">
        <f t="shared" si="61"/>
        <v>0</v>
      </c>
      <c r="O176" s="17" t="s">
        <v>33</v>
      </c>
      <c r="P176" s="36">
        <f t="shared" si="66"/>
        <v>1438628366739.9456</v>
      </c>
      <c r="Q176" s="17" t="s">
        <v>733</v>
      </c>
      <c r="R176" s="17" t="s">
        <v>11</v>
      </c>
      <c r="S176" s="19" t="s">
        <v>885</v>
      </c>
      <c r="T176" s="17" t="s">
        <v>7</v>
      </c>
      <c r="U176" s="17" t="s">
        <v>904</v>
      </c>
      <c r="V176" s="17" t="s">
        <v>333</v>
      </c>
      <c r="W176" s="17" t="s">
        <v>10</v>
      </c>
      <c r="X176" s="17" t="s">
        <v>9</v>
      </c>
      <c r="Y176" s="17" t="s">
        <v>515</v>
      </c>
      <c r="Z176" s="17" t="s">
        <v>219</v>
      </c>
      <c r="AA176" s="26"/>
      <c r="AB176" s="18" t="s">
        <v>83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hidden="1" customHeight="1">
      <c r="A177" s="17">
        <v>175</v>
      </c>
      <c r="B177" s="17" t="s">
        <v>562</v>
      </c>
      <c r="C177" s="17">
        <v>306628114</v>
      </c>
      <c r="D177" s="17" t="s">
        <v>563</v>
      </c>
      <c r="E177" s="17" t="s">
        <v>1</v>
      </c>
      <c r="F177" s="17" t="s">
        <v>512</v>
      </c>
      <c r="G177" s="17"/>
      <c r="H177" s="17" t="s">
        <v>67</v>
      </c>
      <c r="I177" s="17" t="s">
        <v>13</v>
      </c>
      <c r="J177" s="60">
        <v>45532</v>
      </c>
      <c r="K177" s="40" t="s">
        <v>985</v>
      </c>
      <c r="L177" s="3">
        <f t="shared" si="68"/>
        <v>537000</v>
      </c>
      <c r="M177" s="61">
        <v>537000</v>
      </c>
      <c r="N177" s="36">
        <f t="shared" si="61"/>
        <v>0</v>
      </c>
      <c r="O177" s="17" t="s">
        <v>105</v>
      </c>
      <c r="P177" s="36">
        <f t="shared" si="66"/>
        <v>7588470510</v>
      </c>
      <c r="Q177" s="17" t="s">
        <v>734</v>
      </c>
      <c r="R177" s="17" t="s">
        <v>11</v>
      </c>
      <c r="S177" s="17" t="s">
        <v>1073</v>
      </c>
      <c r="T177" s="17" t="s">
        <v>1075</v>
      </c>
      <c r="U177" s="17" t="s">
        <v>1074</v>
      </c>
      <c r="V177" s="17" t="s">
        <v>67</v>
      </c>
      <c r="W177" s="17" t="s">
        <v>10</v>
      </c>
      <c r="X177" s="17" t="s">
        <v>9</v>
      </c>
      <c r="Y177" s="17" t="s">
        <v>513</v>
      </c>
      <c r="Z177" s="17" t="s">
        <v>8</v>
      </c>
      <c r="AA177" s="26"/>
      <c r="AB177" s="18" t="s">
        <v>57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hidden="1" customHeight="1">
      <c r="A178" s="17">
        <v>176</v>
      </c>
      <c r="B178" s="17" t="s">
        <v>562</v>
      </c>
      <c r="C178" s="17">
        <v>306628114</v>
      </c>
      <c r="D178" s="17" t="s">
        <v>563</v>
      </c>
      <c r="E178" s="17" t="s">
        <v>1</v>
      </c>
      <c r="F178" s="17" t="s">
        <v>458</v>
      </c>
      <c r="G178" s="17">
        <v>206669368</v>
      </c>
      <c r="H178" s="17" t="s">
        <v>563</v>
      </c>
      <c r="I178" s="17" t="s">
        <v>459</v>
      </c>
      <c r="J178" s="60">
        <v>45532</v>
      </c>
      <c r="K178" s="56">
        <v>45539</v>
      </c>
      <c r="L178" s="3">
        <f t="shared" si="68"/>
        <v>67680000</v>
      </c>
      <c r="M178" s="61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735</v>
      </c>
      <c r="R178" s="17" t="s">
        <v>11</v>
      </c>
      <c r="S178" s="19" t="s">
        <v>765</v>
      </c>
      <c r="T178" s="17" t="s">
        <v>29</v>
      </c>
      <c r="U178" s="17" t="s">
        <v>773</v>
      </c>
      <c r="V178" s="17" t="s">
        <v>17</v>
      </c>
      <c r="W178" s="17" t="s">
        <v>583</v>
      </c>
      <c r="X178" s="17" t="s">
        <v>9</v>
      </c>
      <c r="Y178" s="17" t="s">
        <v>460</v>
      </c>
      <c r="Z178" s="17" t="s">
        <v>8</v>
      </c>
      <c r="AA178" s="26"/>
      <c r="AB178" s="18" t="s">
        <v>141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hidden="1" customHeight="1">
      <c r="A179" s="17">
        <v>177</v>
      </c>
      <c r="B179" s="17" t="s">
        <v>562</v>
      </c>
      <c r="C179" s="17">
        <v>306628114</v>
      </c>
      <c r="D179" s="17" t="s">
        <v>563</v>
      </c>
      <c r="E179" s="17" t="s">
        <v>1</v>
      </c>
      <c r="F179" s="17" t="s">
        <v>464</v>
      </c>
      <c r="G179" s="17"/>
      <c r="H179" s="17" t="s">
        <v>66</v>
      </c>
      <c r="I179" s="17" t="s">
        <v>213</v>
      </c>
      <c r="J179" s="60">
        <v>45533</v>
      </c>
      <c r="K179" s="56">
        <v>45539</v>
      </c>
      <c r="L179" s="3">
        <f t="shared" si="68"/>
        <v>59000</v>
      </c>
      <c r="M179" s="61">
        <v>59000</v>
      </c>
      <c r="N179" s="36">
        <f t="shared" si="61"/>
        <v>0</v>
      </c>
      <c r="O179" s="17" t="s">
        <v>33</v>
      </c>
      <c r="P179" s="36">
        <f>BA179</f>
        <v>747762460</v>
      </c>
      <c r="Q179" s="17" t="s">
        <v>736</v>
      </c>
      <c r="R179" s="17" t="s">
        <v>11</v>
      </c>
      <c r="S179" s="17" t="s">
        <v>1056</v>
      </c>
      <c r="T179" s="17" t="s">
        <v>911</v>
      </c>
      <c r="U179" s="17" t="s">
        <v>1057</v>
      </c>
      <c r="V179" s="17" t="s">
        <v>66</v>
      </c>
      <c r="W179" s="17" t="s">
        <v>10</v>
      </c>
      <c r="X179" s="17" t="s">
        <v>9</v>
      </c>
      <c r="Y179" s="17" t="s">
        <v>465</v>
      </c>
      <c r="Z179" s="17" t="s">
        <v>8</v>
      </c>
      <c r="AA179" s="26"/>
      <c r="AB179" s="18" t="s">
        <v>68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hidden="1" customHeight="1">
      <c r="A180" s="17">
        <v>178</v>
      </c>
      <c r="B180" s="17" t="s">
        <v>562</v>
      </c>
      <c r="C180" s="17">
        <v>306628114</v>
      </c>
      <c r="D180" s="17" t="s">
        <v>563</v>
      </c>
      <c r="E180" s="17" t="s">
        <v>1</v>
      </c>
      <c r="F180" s="17" t="s">
        <v>457</v>
      </c>
      <c r="G180" s="17">
        <v>311168274</v>
      </c>
      <c r="H180" s="17" t="s">
        <v>563</v>
      </c>
      <c r="I180" s="17" t="s">
        <v>462</v>
      </c>
      <c r="J180" s="60">
        <v>45534</v>
      </c>
      <c r="K180" s="56">
        <v>45539</v>
      </c>
      <c r="L180" s="3">
        <f t="shared" ref="L180:L189" si="69">M180</f>
        <v>578248020</v>
      </c>
      <c r="M180" s="61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737</v>
      </c>
      <c r="R180" s="17" t="s">
        <v>11</v>
      </c>
      <c r="S180" s="19" t="s">
        <v>853</v>
      </c>
      <c r="T180" s="17" t="s">
        <v>7</v>
      </c>
      <c r="U180" s="17" t="s">
        <v>854</v>
      </c>
      <c r="V180" s="17" t="s">
        <v>17</v>
      </c>
      <c r="W180" s="17" t="s">
        <v>583</v>
      </c>
      <c r="X180" s="17" t="s">
        <v>9</v>
      </c>
      <c r="Y180" s="17" t="s">
        <v>463</v>
      </c>
      <c r="Z180" s="17" t="s">
        <v>219</v>
      </c>
      <c r="AA180" s="26"/>
      <c r="AB180" s="18" t="s">
        <v>125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hidden="1" customHeight="1">
      <c r="A181" s="17">
        <v>179</v>
      </c>
      <c r="B181" s="17" t="s">
        <v>562</v>
      </c>
      <c r="C181" s="17">
        <v>306628114</v>
      </c>
      <c r="D181" s="17" t="s">
        <v>563</v>
      </c>
      <c r="E181" s="17" t="s">
        <v>1</v>
      </c>
      <c r="F181" s="17" t="s">
        <v>478</v>
      </c>
      <c r="G181" s="17">
        <v>204118319</v>
      </c>
      <c r="H181" s="17" t="s">
        <v>563</v>
      </c>
      <c r="I181" s="17" t="s">
        <v>479</v>
      </c>
      <c r="J181" s="60">
        <v>45539</v>
      </c>
      <c r="K181" s="56">
        <v>45547</v>
      </c>
      <c r="L181" s="3">
        <f t="shared" si="69"/>
        <v>11250000</v>
      </c>
      <c r="M181" s="61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738</v>
      </c>
      <c r="R181" s="17" t="s">
        <v>28</v>
      </c>
      <c r="S181" s="19" t="s">
        <v>908</v>
      </c>
      <c r="T181" s="17" t="s">
        <v>7</v>
      </c>
      <c r="U181" s="17" t="s">
        <v>914</v>
      </c>
      <c r="V181" s="17" t="s">
        <v>17</v>
      </c>
      <c r="W181" s="17" t="s">
        <v>583</v>
      </c>
      <c r="X181" s="17" t="s">
        <v>9</v>
      </c>
      <c r="Y181" s="17" t="s">
        <v>480</v>
      </c>
      <c r="Z181" s="17" t="s">
        <v>8</v>
      </c>
      <c r="AA181" s="26"/>
      <c r="AB181" s="18" t="s">
        <v>42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hidden="1" customHeight="1">
      <c r="A182" s="17">
        <v>180</v>
      </c>
      <c r="B182" s="17" t="s">
        <v>562</v>
      </c>
      <c r="C182" s="17">
        <v>306628114</v>
      </c>
      <c r="D182" s="17" t="s">
        <v>563</v>
      </c>
      <c r="E182" s="17" t="s">
        <v>1</v>
      </c>
      <c r="F182" s="17" t="s">
        <v>407</v>
      </c>
      <c r="G182" s="17"/>
      <c r="H182" s="17" t="s">
        <v>128</v>
      </c>
      <c r="I182" s="17" t="s">
        <v>481</v>
      </c>
      <c r="J182" s="60">
        <v>45539</v>
      </c>
      <c r="K182" s="40" t="s">
        <v>986</v>
      </c>
      <c r="L182" s="3">
        <f t="shared" si="69"/>
        <v>19563.3</v>
      </c>
      <c r="M182" s="61">
        <v>19563.3</v>
      </c>
      <c r="N182" s="36">
        <f t="shared" si="61"/>
        <v>0</v>
      </c>
      <c r="O182" s="17" t="s">
        <v>33</v>
      </c>
      <c r="P182" s="36">
        <f t="shared" ref="P182:P187" si="71">BA182</f>
        <v>247280894.53200001</v>
      </c>
      <c r="Q182" s="17" t="s">
        <v>739</v>
      </c>
      <c r="R182" s="17" t="s">
        <v>11</v>
      </c>
      <c r="S182" s="17" t="s">
        <v>1056</v>
      </c>
      <c r="T182" s="17" t="s">
        <v>911</v>
      </c>
      <c r="U182" s="17" t="s">
        <v>1057</v>
      </c>
      <c r="V182" s="17" t="s">
        <v>128</v>
      </c>
      <c r="W182" s="17" t="s">
        <v>10</v>
      </c>
      <c r="X182" s="17" t="s">
        <v>9</v>
      </c>
      <c r="Y182" s="17" t="s">
        <v>482</v>
      </c>
      <c r="Z182" s="17" t="s">
        <v>8</v>
      </c>
      <c r="AA182" s="26"/>
      <c r="AB182" s="18" t="s">
        <v>191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hidden="1" customHeight="1">
      <c r="A183" s="17">
        <v>181</v>
      </c>
      <c r="B183" s="17" t="s">
        <v>562</v>
      </c>
      <c r="C183" s="17">
        <v>306628114</v>
      </c>
      <c r="D183" s="17" t="s">
        <v>563</v>
      </c>
      <c r="E183" s="17" t="s">
        <v>1</v>
      </c>
      <c r="F183" s="17" t="s">
        <v>484</v>
      </c>
      <c r="G183" s="17"/>
      <c r="H183" s="17" t="s">
        <v>66</v>
      </c>
      <c r="I183" s="17" t="s">
        <v>483</v>
      </c>
      <c r="J183" s="60">
        <v>45540</v>
      </c>
      <c r="K183" s="56">
        <v>45554</v>
      </c>
      <c r="L183" s="3">
        <f t="shared" si="69"/>
        <v>30000</v>
      </c>
      <c r="M183" s="61">
        <v>30000</v>
      </c>
      <c r="N183" s="36">
        <f t="shared" ref="N183:N189" si="73">L183-M183</f>
        <v>0</v>
      </c>
      <c r="O183" s="17" t="s">
        <v>33</v>
      </c>
      <c r="P183" s="36">
        <f t="shared" si="71"/>
        <v>379507800</v>
      </c>
      <c r="Q183" s="17" t="s">
        <v>740</v>
      </c>
      <c r="R183" s="17" t="s">
        <v>11</v>
      </c>
      <c r="S183" s="17" t="s">
        <v>1056</v>
      </c>
      <c r="T183" s="17" t="s">
        <v>911</v>
      </c>
      <c r="U183" s="17" t="s">
        <v>1057</v>
      </c>
      <c r="V183" s="17" t="s">
        <v>66</v>
      </c>
      <c r="W183" s="17" t="s">
        <v>10</v>
      </c>
      <c r="X183" s="17" t="s">
        <v>9</v>
      </c>
      <c r="Y183" s="17" t="s">
        <v>485</v>
      </c>
      <c r="Z183" s="17" t="s">
        <v>8</v>
      </c>
      <c r="AA183" s="26"/>
      <c r="AB183" s="18" t="s">
        <v>191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hidden="1" customHeight="1">
      <c r="A184" s="17">
        <v>182</v>
      </c>
      <c r="B184" s="17" t="s">
        <v>562</v>
      </c>
      <c r="C184" s="17">
        <v>306628114</v>
      </c>
      <c r="D184" s="17" t="s">
        <v>563</v>
      </c>
      <c r="E184" s="17" t="s">
        <v>1</v>
      </c>
      <c r="F184" s="17" t="s">
        <v>430</v>
      </c>
      <c r="G184" s="17"/>
      <c r="H184" s="17" t="s">
        <v>169</v>
      </c>
      <c r="I184" s="17" t="s">
        <v>486</v>
      </c>
      <c r="J184" s="60">
        <v>45540</v>
      </c>
      <c r="K184" s="56">
        <v>45545</v>
      </c>
      <c r="L184" s="3">
        <f t="shared" si="69"/>
        <v>41512.879999999997</v>
      </c>
      <c r="M184" s="61">
        <v>41512.879999999997</v>
      </c>
      <c r="N184" s="36">
        <f t="shared" si="73"/>
        <v>0</v>
      </c>
      <c r="O184" s="17" t="s">
        <v>33</v>
      </c>
      <c r="P184" s="36">
        <f t="shared" si="71"/>
        <v>525148725.3488</v>
      </c>
      <c r="Q184" s="17" t="s">
        <v>741</v>
      </c>
      <c r="R184" s="17" t="s">
        <v>11</v>
      </c>
      <c r="S184" s="17" t="s">
        <v>1056</v>
      </c>
      <c r="T184" s="17" t="s">
        <v>911</v>
      </c>
      <c r="U184" s="17" t="s">
        <v>1057</v>
      </c>
      <c r="V184" s="17" t="s">
        <v>169</v>
      </c>
      <c r="W184" s="17" t="s">
        <v>10</v>
      </c>
      <c r="X184" s="17" t="s">
        <v>9</v>
      </c>
      <c r="Y184" s="17" t="s">
        <v>487</v>
      </c>
      <c r="Z184" s="17" t="s">
        <v>8</v>
      </c>
      <c r="AA184" s="26"/>
      <c r="AB184" s="18" t="s">
        <v>191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hidden="1" customHeight="1">
      <c r="A185" s="17">
        <v>183</v>
      </c>
      <c r="B185" s="17" t="s">
        <v>562</v>
      </c>
      <c r="C185" s="17">
        <v>306628114</v>
      </c>
      <c r="D185" s="17" t="s">
        <v>563</v>
      </c>
      <c r="E185" s="17" t="s">
        <v>1</v>
      </c>
      <c r="F185" s="17" t="s">
        <v>430</v>
      </c>
      <c r="G185" s="17"/>
      <c r="H185" s="17" t="s">
        <v>169</v>
      </c>
      <c r="I185" s="17" t="s">
        <v>488</v>
      </c>
      <c r="J185" s="60">
        <v>45541</v>
      </c>
      <c r="K185" s="56">
        <v>45544</v>
      </c>
      <c r="L185" s="3">
        <f t="shared" si="69"/>
        <v>159000</v>
      </c>
      <c r="M185" s="61">
        <v>159000</v>
      </c>
      <c r="N185" s="36">
        <f t="shared" si="73"/>
        <v>0</v>
      </c>
      <c r="O185" s="17" t="s">
        <v>33</v>
      </c>
      <c r="P185" s="36">
        <f t="shared" si="71"/>
        <v>2020564050</v>
      </c>
      <c r="Q185" s="17" t="s">
        <v>742</v>
      </c>
      <c r="R185" s="17" t="s">
        <v>11</v>
      </c>
      <c r="S185" s="17" t="s">
        <v>1056</v>
      </c>
      <c r="T185" s="17" t="s">
        <v>911</v>
      </c>
      <c r="U185" s="17" t="s">
        <v>1057</v>
      </c>
      <c r="V185" s="17" t="s">
        <v>169</v>
      </c>
      <c r="W185" s="17" t="s">
        <v>10</v>
      </c>
      <c r="X185" s="17" t="s">
        <v>9</v>
      </c>
      <c r="Y185" s="17" t="s">
        <v>489</v>
      </c>
      <c r="Z185" s="17" t="s">
        <v>8</v>
      </c>
      <c r="AA185" s="26"/>
      <c r="AB185" s="18" t="s">
        <v>397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hidden="1" customHeight="1">
      <c r="A186" s="17">
        <v>184</v>
      </c>
      <c r="B186" s="17" t="s">
        <v>562</v>
      </c>
      <c r="C186" s="17">
        <v>306628114</v>
      </c>
      <c r="D186" s="17" t="s">
        <v>563</v>
      </c>
      <c r="E186" s="17" t="s">
        <v>1</v>
      </c>
      <c r="F186" s="17" t="s">
        <v>374</v>
      </c>
      <c r="G186" s="17"/>
      <c r="H186" s="17" t="s">
        <v>59</v>
      </c>
      <c r="I186" s="17" t="s">
        <v>492</v>
      </c>
      <c r="J186" s="60">
        <v>45541</v>
      </c>
      <c r="K186" s="56">
        <v>45554</v>
      </c>
      <c r="L186" s="3">
        <f t="shared" si="69"/>
        <v>16200</v>
      </c>
      <c r="M186" s="61">
        <v>16200</v>
      </c>
      <c r="N186" s="36">
        <f t="shared" si="73"/>
        <v>0</v>
      </c>
      <c r="O186" s="17" t="s">
        <v>33</v>
      </c>
      <c r="P186" s="36">
        <f t="shared" si="71"/>
        <v>205868790</v>
      </c>
      <c r="Q186" s="17" t="s">
        <v>743</v>
      </c>
      <c r="R186" s="17" t="s">
        <v>11</v>
      </c>
      <c r="S186" s="17" t="s">
        <v>1056</v>
      </c>
      <c r="T186" s="17" t="s">
        <v>911</v>
      </c>
      <c r="U186" s="17" t="s">
        <v>1057</v>
      </c>
      <c r="V186" s="17" t="s">
        <v>59</v>
      </c>
      <c r="W186" s="17" t="s">
        <v>10</v>
      </c>
      <c r="X186" s="17" t="s">
        <v>9</v>
      </c>
      <c r="Y186" s="17" t="s">
        <v>493</v>
      </c>
      <c r="Z186" s="17" t="s">
        <v>8</v>
      </c>
      <c r="AA186" s="26"/>
      <c r="AB186" s="18" t="s">
        <v>397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hidden="1" customHeight="1">
      <c r="A187" s="17">
        <v>185</v>
      </c>
      <c r="B187" s="17" t="s">
        <v>562</v>
      </c>
      <c r="C187" s="17">
        <v>306628114</v>
      </c>
      <c r="D187" s="17" t="s">
        <v>563</v>
      </c>
      <c r="E187" s="17" t="s">
        <v>1</v>
      </c>
      <c r="F187" s="17" t="s">
        <v>164</v>
      </c>
      <c r="G187" s="17"/>
      <c r="H187" s="17" t="s">
        <v>67</v>
      </c>
      <c r="I187" s="17" t="s">
        <v>490</v>
      </c>
      <c r="J187" s="60">
        <v>45544</v>
      </c>
      <c r="K187" s="56">
        <v>45547</v>
      </c>
      <c r="L187" s="3">
        <f t="shared" si="69"/>
        <v>2000</v>
      </c>
      <c r="M187" s="61">
        <v>2000</v>
      </c>
      <c r="N187" s="36">
        <f t="shared" si="73"/>
        <v>0</v>
      </c>
      <c r="O187" s="17" t="s">
        <v>33</v>
      </c>
      <c r="P187" s="36">
        <f t="shared" si="71"/>
        <v>25400200</v>
      </c>
      <c r="Q187" s="17" t="s">
        <v>744</v>
      </c>
      <c r="R187" s="17" t="s">
        <v>11</v>
      </c>
      <c r="S187" s="17" t="s">
        <v>1056</v>
      </c>
      <c r="T187" s="17" t="s">
        <v>911</v>
      </c>
      <c r="U187" s="17" t="s">
        <v>1057</v>
      </c>
      <c r="V187" s="17" t="s">
        <v>67</v>
      </c>
      <c r="W187" s="17" t="s">
        <v>10</v>
      </c>
      <c r="X187" s="17" t="s">
        <v>9</v>
      </c>
      <c r="Y187" s="17" t="s">
        <v>491</v>
      </c>
      <c r="Z187" s="17" t="s">
        <v>8</v>
      </c>
      <c r="AA187" s="26"/>
      <c r="AB187" s="18" t="s">
        <v>191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hidden="1" customHeight="1">
      <c r="A188" s="17">
        <v>186</v>
      </c>
      <c r="B188" s="17" t="s">
        <v>562</v>
      </c>
      <c r="C188" s="17">
        <v>306628114</v>
      </c>
      <c r="D188" s="17" t="s">
        <v>563</v>
      </c>
      <c r="E188" s="17" t="s">
        <v>1</v>
      </c>
      <c r="F188" s="17" t="s">
        <v>346</v>
      </c>
      <c r="G188" s="17">
        <v>304909478</v>
      </c>
      <c r="H188" s="17" t="s">
        <v>563</v>
      </c>
      <c r="I188" s="17" t="s">
        <v>500</v>
      </c>
      <c r="J188" s="60">
        <v>45545</v>
      </c>
      <c r="K188" s="56">
        <v>45586</v>
      </c>
      <c r="L188" s="3">
        <f t="shared" si="69"/>
        <v>589735.55000000005</v>
      </c>
      <c r="M188" s="61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1015</v>
      </c>
      <c r="R188" s="17" t="s">
        <v>28</v>
      </c>
      <c r="S188" s="19" t="s">
        <v>871</v>
      </c>
      <c r="T188" s="17" t="s">
        <v>7</v>
      </c>
      <c r="U188" s="17" t="s">
        <v>872</v>
      </c>
      <c r="V188" s="17" t="s">
        <v>563</v>
      </c>
      <c r="W188" s="17" t="s">
        <v>583</v>
      </c>
      <c r="X188" s="17" t="s">
        <v>9</v>
      </c>
      <c r="Y188" s="17" t="s">
        <v>501</v>
      </c>
      <c r="Z188" s="17" t="s">
        <v>8</v>
      </c>
      <c r="AA188" s="26"/>
      <c r="AB188" s="18" t="s">
        <v>185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hidden="1" customHeight="1">
      <c r="A189" s="17">
        <v>187</v>
      </c>
      <c r="B189" s="17" t="s">
        <v>562</v>
      </c>
      <c r="C189" s="17">
        <v>306628114</v>
      </c>
      <c r="D189" s="17" t="s">
        <v>563</v>
      </c>
      <c r="E189" s="17" t="s">
        <v>1</v>
      </c>
      <c r="F189" s="17" t="s">
        <v>494</v>
      </c>
      <c r="G189" s="17"/>
      <c r="H189" s="17" t="s">
        <v>333</v>
      </c>
      <c r="I189" s="17" t="s">
        <v>495</v>
      </c>
      <c r="J189" s="60">
        <v>45546</v>
      </c>
      <c r="K189" s="56">
        <v>45547</v>
      </c>
      <c r="L189" s="3">
        <f t="shared" si="69"/>
        <v>250000</v>
      </c>
      <c r="M189" s="61">
        <v>250000</v>
      </c>
      <c r="N189" s="36">
        <f t="shared" si="73"/>
        <v>0</v>
      </c>
      <c r="O189" s="17" t="s">
        <v>33</v>
      </c>
      <c r="P189" s="36">
        <f>BA189</f>
        <v>3171677500</v>
      </c>
      <c r="Q189" s="17" t="s">
        <v>745</v>
      </c>
      <c r="R189" s="17" t="s">
        <v>11</v>
      </c>
      <c r="S189" s="19" t="s">
        <v>906</v>
      </c>
      <c r="T189" s="17" t="s">
        <v>905</v>
      </c>
      <c r="U189" s="17" t="s">
        <v>907</v>
      </c>
      <c r="V189" s="17" t="s">
        <v>333</v>
      </c>
      <c r="W189" s="17" t="s">
        <v>10</v>
      </c>
      <c r="X189" s="17" t="s">
        <v>9</v>
      </c>
      <c r="Y189" s="17" t="s">
        <v>496</v>
      </c>
      <c r="Z189" s="17" t="s">
        <v>8</v>
      </c>
      <c r="AA189" s="26"/>
      <c r="AB189" s="18" t="s">
        <v>109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hidden="1" customHeight="1">
      <c r="A190" s="17">
        <v>188</v>
      </c>
      <c r="B190" s="17" t="s">
        <v>562</v>
      </c>
      <c r="C190" s="17">
        <v>306628114</v>
      </c>
      <c r="D190" s="17" t="s">
        <v>563</v>
      </c>
      <c r="E190" s="17" t="s">
        <v>1</v>
      </c>
      <c r="F190" s="17" t="s">
        <v>533</v>
      </c>
      <c r="G190" s="17">
        <v>304446264</v>
      </c>
      <c r="H190" s="17" t="s">
        <v>563</v>
      </c>
      <c r="I190" s="17" t="s">
        <v>534</v>
      </c>
      <c r="J190" s="60">
        <v>45547</v>
      </c>
      <c r="K190" s="40" t="s">
        <v>987</v>
      </c>
      <c r="L190" s="3"/>
      <c r="M190" s="61" t="s">
        <v>12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746</v>
      </c>
      <c r="R190" s="17" t="s">
        <v>11</v>
      </c>
      <c r="S190" s="17" t="s">
        <v>902</v>
      </c>
      <c r="T190" s="17" t="s">
        <v>900</v>
      </c>
      <c r="U190" s="17" t="s">
        <v>903</v>
      </c>
      <c r="V190" s="17" t="s">
        <v>17</v>
      </c>
      <c r="W190" s="17" t="s">
        <v>583</v>
      </c>
      <c r="X190" s="17" t="s">
        <v>9</v>
      </c>
      <c r="Y190" s="17" t="s">
        <v>535</v>
      </c>
      <c r="Z190" s="17" t="s">
        <v>8</v>
      </c>
      <c r="AA190" s="26"/>
      <c r="AB190" s="18" t="s">
        <v>26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hidden="1" customHeight="1">
      <c r="A191" s="17">
        <v>189</v>
      </c>
      <c r="B191" s="17" t="s">
        <v>562</v>
      </c>
      <c r="C191" s="17">
        <v>306628114</v>
      </c>
      <c r="D191" s="17" t="s">
        <v>563</v>
      </c>
      <c r="E191" s="17" t="s">
        <v>1</v>
      </c>
      <c r="F191" s="17" t="s">
        <v>146</v>
      </c>
      <c r="G191" s="17">
        <v>201589463</v>
      </c>
      <c r="H191" s="17" t="s">
        <v>563</v>
      </c>
      <c r="I191" s="17" t="s">
        <v>507</v>
      </c>
      <c r="J191" s="60">
        <v>45551</v>
      </c>
      <c r="K191" s="40" t="s">
        <v>988</v>
      </c>
      <c r="L191" s="3">
        <f t="shared" ref="L191:L199" si="75">M191</f>
        <v>5740000</v>
      </c>
      <c r="M191" s="61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747</v>
      </c>
      <c r="R191" s="17" t="s">
        <v>28</v>
      </c>
      <c r="S191" s="19" t="s">
        <v>883</v>
      </c>
      <c r="T191" s="17" t="s">
        <v>7</v>
      </c>
      <c r="U191" s="17" t="s">
        <v>884</v>
      </c>
      <c r="V191" s="17" t="s">
        <v>17</v>
      </c>
      <c r="W191" s="17" t="s">
        <v>583</v>
      </c>
      <c r="X191" s="17" t="s">
        <v>9</v>
      </c>
      <c r="Y191" s="17" t="s">
        <v>508</v>
      </c>
      <c r="Z191" s="17" t="s">
        <v>147</v>
      </c>
      <c r="AA191" s="26"/>
      <c r="AB191" s="18" t="s">
        <v>26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hidden="1" customHeight="1">
      <c r="A192" s="17">
        <v>190</v>
      </c>
      <c r="B192" s="17" t="s">
        <v>562</v>
      </c>
      <c r="C192" s="17">
        <v>306628114</v>
      </c>
      <c r="D192" s="17" t="s">
        <v>563</v>
      </c>
      <c r="E192" s="17" t="s">
        <v>1</v>
      </c>
      <c r="F192" s="17" t="s">
        <v>502</v>
      </c>
      <c r="G192" s="17">
        <v>206713598</v>
      </c>
      <c r="H192" s="17" t="s">
        <v>563</v>
      </c>
      <c r="I192" s="17" t="s">
        <v>503</v>
      </c>
      <c r="J192" s="60">
        <v>45555</v>
      </c>
      <c r="K192" s="56">
        <v>45558</v>
      </c>
      <c r="L192" s="3">
        <f t="shared" si="75"/>
        <v>1080028017</v>
      </c>
      <c r="M192" s="61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748</v>
      </c>
      <c r="R192" s="17" t="s">
        <v>28</v>
      </c>
      <c r="S192" s="19" t="s">
        <v>909</v>
      </c>
      <c r="T192" s="17" t="s">
        <v>7</v>
      </c>
      <c r="U192" s="17" t="s">
        <v>910</v>
      </c>
      <c r="V192" s="17" t="s">
        <v>17</v>
      </c>
      <c r="W192" s="17" t="s">
        <v>583</v>
      </c>
      <c r="X192" s="17" t="s">
        <v>9</v>
      </c>
      <c r="Y192" s="17" t="s">
        <v>504</v>
      </c>
      <c r="Z192" s="17" t="s">
        <v>8</v>
      </c>
      <c r="AA192" s="26"/>
      <c r="AB192" s="18" t="s">
        <v>109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hidden="1" customHeight="1">
      <c r="A193" s="17">
        <v>191</v>
      </c>
      <c r="B193" s="17" t="s">
        <v>562</v>
      </c>
      <c r="C193" s="17">
        <v>306628114</v>
      </c>
      <c r="D193" s="17" t="s">
        <v>563</v>
      </c>
      <c r="E193" s="17" t="s">
        <v>1</v>
      </c>
      <c r="F193" s="17" t="s">
        <v>510</v>
      </c>
      <c r="G193" s="17"/>
      <c r="H193" s="17" t="s">
        <v>66</v>
      </c>
      <c r="I193" s="17" t="s">
        <v>509</v>
      </c>
      <c r="J193" s="60">
        <v>45558</v>
      </c>
      <c r="K193" s="56">
        <v>45560</v>
      </c>
      <c r="L193" s="3">
        <f t="shared" si="75"/>
        <v>1200</v>
      </c>
      <c r="M193" s="61">
        <v>1200</v>
      </c>
      <c r="N193" s="36">
        <f t="shared" si="76"/>
        <v>0</v>
      </c>
      <c r="O193" s="17" t="s">
        <v>33</v>
      </c>
      <c r="P193" s="36">
        <f>BA193</f>
        <v>15275796</v>
      </c>
      <c r="Q193" s="17" t="s">
        <v>749</v>
      </c>
      <c r="R193" s="17" t="s">
        <v>11</v>
      </c>
      <c r="S193" s="17" t="s">
        <v>1056</v>
      </c>
      <c r="T193" s="17" t="s">
        <v>911</v>
      </c>
      <c r="U193" s="17" t="s">
        <v>1057</v>
      </c>
      <c r="V193" s="17" t="s">
        <v>66</v>
      </c>
      <c r="W193" s="17" t="s">
        <v>10</v>
      </c>
      <c r="X193" s="17" t="s">
        <v>9</v>
      </c>
      <c r="Y193" s="17" t="s">
        <v>511</v>
      </c>
      <c r="Z193" s="17" t="s">
        <v>8</v>
      </c>
      <c r="AA193" s="26"/>
      <c r="AB193" s="18" t="s">
        <v>397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3" customFormat="1" ht="51" hidden="1" customHeight="1">
      <c r="A194" s="17">
        <v>192</v>
      </c>
      <c r="B194" s="17" t="s">
        <v>562</v>
      </c>
      <c r="C194" s="17">
        <v>306628114</v>
      </c>
      <c r="D194" s="17" t="s">
        <v>563</v>
      </c>
      <c r="E194" s="17" t="s">
        <v>1</v>
      </c>
      <c r="F194" s="40" t="s">
        <v>39</v>
      </c>
      <c r="G194" s="40">
        <v>201991922</v>
      </c>
      <c r="H194" s="40" t="s">
        <v>563</v>
      </c>
      <c r="I194" s="40" t="s">
        <v>994</v>
      </c>
      <c r="J194" s="60">
        <v>45560</v>
      </c>
      <c r="K194" s="56">
        <v>45586</v>
      </c>
      <c r="L194" s="42">
        <f t="shared" si="75"/>
        <v>2856000</v>
      </c>
      <c r="M194" s="64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1016</v>
      </c>
      <c r="R194" s="40" t="s">
        <v>28</v>
      </c>
      <c r="S194" s="50" t="s">
        <v>992</v>
      </c>
      <c r="T194" s="17" t="s">
        <v>1155</v>
      </c>
      <c r="U194" s="40" t="s">
        <v>993</v>
      </c>
      <c r="V194" s="40" t="s">
        <v>17</v>
      </c>
      <c r="W194" s="40" t="s">
        <v>583</v>
      </c>
      <c r="X194" s="40" t="s">
        <v>9</v>
      </c>
      <c r="Y194" s="40" t="s">
        <v>995</v>
      </c>
      <c r="Z194" s="17" t="s">
        <v>8</v>
      </c>
      <c r="AA194" s="49"/>
      <c r="AB194" s="18" t="s">
        <v>41</v>
      </c>
      <c r="AC194" s="42"/>
      <c r="AD194" s="51"/>
      <c r="AE194" s="52"/>
      <c r="AF194" s="20"/>
      <c r="AG194" s="52"/>
      <c r="AH194" s="52"/>
      <c r="AI194" s="52"/>
      <c r="AJ194" s="20"/>
      <c r="AK194" s="52"/>
      <c r="AL194" s="52"/>
      <c r="AM194" s="52"/>
      <c r="AN194" s="20"/>
      <c r="AO194" s="21"/>
      <c r="AP194" s="52"/>
      <c r="AQ194" s="52"/>
      <c r="AR194" s="52"/>
      <c r="AS194" s="52"/>
      <c r="AT194" s="52"/>
      <c r="AU194" s="52"/>
      <c r="AV194" s="51">
        <v>1</v>
      </c>
      <c r="AW194" s="21">
        <f>M194</f>
        <v>2856000</v>
      </c>
      <c r="AX194" s="51"/>
      <c r="AY194" s="52"/>
      <c r="AZ194" s="20"/>
      <c r="BA194" s="52"/>
    </row>
    <row r="195" spans="1:53" ht="38.25" hidden="1" customHeight="1">
      <c r="A195" s="17">
        <v>193</v>
      </c>
      <c r="B195" s="17" t="s">
        <v>562</v>
      </c>
      <c r="C195" s="17">
        <v>306628114</v>
      </c>
      <c r="D195" s="17" t="s">
        <v>563</v>
      </c>
      <c r="E195" s="17" t="s">
        <v>1</v>
      </c>
      <c r="F195" s="17" t="s">
        <v>521</v>
      </c>
      <c r="G195" s="17"/>
      <c r="H195" s="17" t="s">
        <v>59</v>
      </c>
      <c r="I195" s="17" t="s">
        <v>520</v>
      </c>
      <c r="J195" s="60">
        <v>45560</v>
      </c>
      <c r="K195" s="56">
        <v>45562</v>
      </c>
      <c r="L195" s="3">
        <f t="shared" si="75"/>
        <v>13940</v>
      </c>
      <c r="M195" s="61">
        <v>13940</v>
      </c>
      <c r="N195" s="36">
        <f t="shared" si="77"/>
        <v>0</v>
      </c>
      <c r="O195" s="17" t="s">
        <v>105</v>
      </c>
      <c r="P195" s="36">
        <f>BA195</f>
        <v>197982850</v>
      </c>
      <c r="Q195" s="17" t="s">
        <v>750</v>
      </c>
      <c r="R195" s="17" t="s">
        <v>11</v>
      </c>
      <c r="S195" s="17" t="s">
        <v>1056</v>
      </c>
      <c r="T195" s="17" t="s">
        <v>911</v>
      </c>
      <c r="U195" s="17" t="s">
        <v>1057</v>
      </c>
      <c r="V195" s="17" t="s">
        <v>59</v>
      </c>
      <c r="W195" s="17" t="s">
        <v>10</v>
      </c>
      <c r="X195" s="17" t="s">
        <v>9</v>
      </c>
      <c r="Y195" s="17" t="s">
        <v>522</v>
      </c>
      <c r="Z195" s="17" t="s">
        <v>8</v>
      </c>
      <c r="AA195" s="26"/>
      <c r="AB195" s="18" t="s">
        <v>83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hidden="1" customHeight="1">
      <c r="A196" s="17">
        <v>194</v>
      </c>
      <c r="B196" s="17" t="s">
        <v>562</v>
      </c>
      <c r="C196" s="17">
        <v>306628114</v>
      </c>
      <c r="D196" s="17" t="s">
        <v>563</v>
      </c>
      <c r="E196" s="17" t="s">
        <v>1</v>
      </c>
      <c r="F196" s="17" t="s">
        <v>407</v>
      </c>
      <c r="G196" s="17"/>
      <c r="H196" s="17" t="s">
        <v>128</v>
      </c>
      <c r="I196" s="17" t="s">
        <v>517</v>
      </c>
      <c r="J196" s="60">
        <v>45561</v>
      </c>
      <c r="K196" s="56">
        <v>45596</v>
      </c>
      <c r="L196" s="3">
        <f t="shared" si="75"/>
        <v>10518.4</v>
      </c>
      <c r="M196" s="61">
        <v>10518.4</v>
      </c>
      <c r="N196" s="36">
        <f t="shared" si="77"/>
        <v>0</v>
      </c>
      <c r="O196" s="17" t="s">
        <v>33</v>
      </c>
      <c r="P196" s="36">
        <f>BA196</f>
        <v>134190065.75999999</v>
      </c>
      <c r="Q196" s="17" t="s">
        <v>1040</v>
      </c>
      <c r="R196" s="17" t="s">
        <v>11</v>
      </c>
      <c r="S196" s="17" t="s">
        <v>1056</v>
      </c>
      <c r="T196" s="17" t="s">
        <v>911</v>
      </c>
      <c r="U196" s="17" t="s">
        <v>1057</v>
      </c>
      <c r="V196" s="17" t="s">
        <v>128</v>
      </c>
      <c r="W196" s="17" t="s">
        <v>10</v>
      </c>
      <c r="X196" s="17" t="s">
        <v>9</v>
      </c>
      <c r="Y196" s="17" t="s">
        <v>518</v>
      </c>
      <c r="Z196" s="17" t="s">
        <v>8</v>
      </c>
      <c r="AA196" s="26"/>
      <c r="AB196" s="18" t="s">
        <v>519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hidden="1" customHeight="1">
      <c r="A197" s="17">
        <v>195</v>
      </c>
      <c r="B197" s="17" t="s">
        <v>562</v>
      </c>
      <c r="C197" s="17">
        <v>306628114</v>
      </c>
      <c r="D197" s="17" t="s">
        <v>563</v>
      </c>
      <c r="E197" s="17" t="s">
        <v>1</v>
      </c>
      <c r="F197" s="17" t="s">
        <v>164</v>
      </c>
      <c r="G197" s="17"/>
      <c r="H197" s="17" t="s">
        <v>67</v>
      </c>
      <c r="I197" s="17" t="s">
        <v>524</v>
      </c>
      <c r="J197" s="60">
        <v>45565</v>
      </c>
      <c r="K197" s="57">
        <v>45590</v>
      </c>
      <c r="L197" s="3">
        <f t="shared" si="75"/>
        <v>147000</v>
      </c>
      <c r="M197" s="61">
        <v>147000</v>
      </c>
      <c r="N197" s="36">
        <f t="shared" si="77"/>
        <v>0</v>
      </c>
      <c r="O197" s="17" t="s">
        <v>33</v>
      </c>
      <c r="P197" s="36">
        <f>BA197</f>
        <v>1869166740</v>
      </c>
      <c r="Q197" s="17" t="s">
        <v>1024</v>
      </c>
      <c r="R197" s="17" t="s">
        <v>11</v>
      </c>
      <c r="S197" s="17" t="s">
        <v>1056</v>
      </c>
      <c r="T197" s="17" t="s">
        <v>911</v>
      </c>
      <c r="U197" s="17" t="s">
        <v>1057</v>
      </c>
      <c r="V197" s="17" t="s">
        <v>67</v>
      </c>
      <c r="W197" s="17" t="s">
        <v>10</v>
      </c>
      <c r="X197" s="17" t="s">
        <v>9</v>
      </c>
      <c r="Y197" s="17" t="s">
        <v>527</v>
      </c>
      <c r="Z197" s="17" t="s">
        <v>8</v>
      </c>
      <c r="AA197" s="26"/>
      <c r="AB197" s="18" t="s">
        <v>397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hidden="1" customHeight="1">
      <c r="A198" s="17">
        <v>196</v>
      </c>
      <c r="B198" s="17" t="s">
        <v>562</v>
      </c>
      <c r="C198" s="17">
        <v>306628114</v>
      </c>
      <c r="D198" s="17" t="s">
        <v>563</v>
      </c>
      <c r="E198" s="17" t="s">
        <v>1</v>
      </c>
      <c r="F198" s="17" t="s">
        <v>523</v>
      </c>
      <c r="G198" s="17"/>
      <c r="H198" s="17" t="s">
        <v>133</v>
      </c>
      <c r="I198" s="17" t="s">
        <v>525</v>
      </c>
      <c r="J198" s="60">
        <v>45565</v>
      </c>
      <c r="K198" s="56">
        <v>45588</v>
      </c>
      <c r="L198" s="3">
        <f t="shared" si="75"/>
        <v>203280</v>
      </c>
      <c r="M198" s="61">
        <v>203280</v>
      </c>
      <c r="N198" s="36">
        <f t="shared" si="77"/>
        <v>0</v>
      </c>
      <c r="O198" s="17" t="s">
        <v>33</v>
      </c>
      <c r="P198" s="36">
        <f>BA198</f>
        <v>2584790577.5999999</v>
      </c>
      <c r="Q198" s="36" t="s">
        <v>1013</v>
      </c>
      <c r="R198" s="17" t="s">
        <v>11</v>
      </c>
      <c r="S198" s="17"/>
      <c r="T198" s="17" t="s">
        <v>6</v>
      </c>
      <c r="U198" s="17" t="s">
        <v>916</v>
      </c>
      <c r="V198" s="17" t="s">
        <v>133</v>
      </c>
      <c r="W198" s="17" t="s">
        <v>10</v>
      </c>
      <c r="X198" s="17" t="s">
        <v>9</v>
      </c>
      <c r="Y198" s="17" t="s">
        <v>528</v>
      </c>
      <c r="Z198" s="17" t="s">
        <v>8</v>
      </c>
      <c r="AA198" s="26"/>
      <c r="AB198" s="18" t="s">
        <v>109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hidden="1" customHeight="1">
      <c r="A199" s="17">
        <v>197</v>
      </c>
      <c r="B199" s="17" t="s">
        <v>562</v>
      </c>
      <c r="C199" s="17">
        <v>306628114</v>
      </c>
      <c r="D199" s="17" t="s">
        <v>563</v>
      </c>
      <c r="E199" s="17" t="s">
        <v>1</v>
      </c>
      <c r="F199" s="17" t="s">
        <v>523</v>
      </c>
      <c r="G199" s="17"/>
      <c r="H199" s="17" t="s">
        <v>133</v>
      </c>
      <c r="I199" s="17" t="s">
        <v>526</v>
      </c>
      <c r="J199" s="60">
        <v>45565</v>
      </c>
      <c r="K199" s="56">
        <v>45588</v>
      </c>
      <c r="L199" s="3">
        <f t="shared" si="75"/>
        <v>205590</v>
      </c>
      <c r="M199" s="61">
        <v>205590</v>
      </c>
      <c r="N199" s="36">
        <f t="shared" si="77"/>
        <v>0</v>
      </c>
      <c r="O199" s="17" t="s">
        <v>33</v>
      </c>
      <c r="P199" s="36">
        <f>BA199</f>
        <v>2614163197.8000002</v>
      </c>
      <c r="Q199" s="36" t="s">
        <v>1014</v>
      </c>
      <c r="R199" s="17" t="s">
        <v>11</v>
      </c>
      <c r="S199" s="17"/>
      <c r="T199" s="17" t="s">
        <v>6</v>
      </c>
      <c r="U199" s="17" t="s">
        <v>916</v>
      </c>
      <c r="V199" s="17" t="s">
        <v>133</v>
      </c>
      <c r="W199" s="17" t="s">
        <v>10</v>
      </c>
      <c r="X199" s="17" t="s">
        <v>9</v>
      </c>
      <c r="Y199" s="17" t="s">
        <v>529</v>
      </c>
      <c r="Z199" s="17" t="s">
        <v>8</v>
      </c>
      <c r="AA199" s="26"/>
      <c r="AB199" s="18" t="s">
        <v>109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hidden="1" customHeight="1">
      <c r="A200" s="17">
        <v>198</v>
      </c>
      <c r="B200" s="17" t="s">
        <v>562</v>
      </c>
      <c r="C200" s="17">
        <v>306628114</v>
      </c>
      <c r="D200" s="17" t="s">
        <v>563</v>
      </c>
      <c r="E200" s="17" t="s">
        <v>1</v>
      </c>
      <c r="F200" s="17" t="s">
        <v>297</v>
      </c>
      <c r="G200" s="17">
        <v>307968790</v>
      </c>
      <c r="H200" s="17" t="s">
        <v>563</v>
      </c>
      <c r="I200" s="17" t="s">
        <v>1104</v>
      </c>
      <c r="J200" s="60">
        <v>45562</v>
      </c>
      <c r="K200" s="57">
        <v>45623</v>
      </c>
      <c r="L200" s="48">
        <v>2637532800</v>
      </c>
      <c r="M200" s="61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1133</v>
      </c>
      <c r="R200" s="17" t="s">
        <v>11</v>
      </c>
      <c r="S200" s="19" t="s">
        <v>814</v>
      </c>
      <c r="T200" s="17" t="s">
        <v>252</v>
      </c>
      <c r="U200" s="17" t="s">
        <v>817</v>
      </c>
      <c r="V200" s="17" t="s">
        <v>17</v>
      </c>
      <c r="W200" s="17" t="s">
        <v>583</v>
      </c>
      <c r="X200" s="17" t="s">
        <v>9</v>
      </c>
      <c r="Y200" s="17" t="s">
        <v>1105</v>
      </c>
      <c r="Z200" s="17" t="s">
        <v>8</v>
      </c>
      <c r="AA200" s="26"/>
      <c r="AB200" s="18" t="s">
        <v>249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hidden="1" customHeight="1">
      <c r="A201" s="17">
        <v>199</v>
      </c>
      <c r="B201" s="17" t="s">
        <v>562</v>
      </c>
      <c r="C201" s="17">
        <v>306628114</v>
      </c>
      <c r="D201" s="17" t="s">
        <v>563</v>
      </c>
      <c r="E201" s="17" t="s">
        <v>1</v>
      </c>
      <c r="F201" s="18" t="s">
        <v>410</v>
      </c>
      <c r="G201" s="18"/>
      <c r="H201" s="18" t="s">
        <v>66</v>
      </c>
      <c r="I201" s="18" t="s">
        <v>940</v>
      </c>
      <c r="J201" s="60">
        <v>45567</v>
      </c>
      <c r="K201" s="57"/>
      <c r="L201" s="3">
        <f>M201</f>
        <v>176708</v>
      </c>
      <c r="M201" s="61">
        <v>176708</v>
      </c>
      <c r="N201" s="44">
        <f t="shared" si="77"/>
        <v>0</v>
      </c>
      <c r="O201" s="18" t="s">
        <v>33</v>
      </c>
      <c r="P201" s="44">
        <f>M201*AC201</f>
        <v>2251258152.9200001</v>
      </c>
      <c r="Q201" s="17"/>
      <c r="R201" s="17" t="s">
        <v>11</v>
      </c>
      <c r="S201" s="17" t="s">
        <v>1056</v>
      </c>
      <c r="T201" s="17" t="s">
        <v>911</v>
      </c>
      <c r="U201" s="17" t="s">
        <v>1057</v>
      </c>
      <c r="V201" s="17" t="s">
        <v>66</v>
      </c>
      <c r="W201" s="17" t="s">
        <v>10</v>
      </c>
      <c r="X201" s="17" t="s">
        <v>9</v>
      </c>
      <c r="Y201" s="17" t="s">
        <v>941</v>
      </c>
      <c r="Z201" s="17" t="s">
        <v>8</v>
      </c>
      <c r="AA201" s="18"/>
      <c r="AB201" s="18" t="s">
        <v>57</v>
      </c>
      <c r="AC201" s="44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hidden="1" customHeight="1">
      <c r="A202" s="17">
        <v>200</v>
      </c>
      <c r="B202" s="17" t="s">
        <v>562</v>
      </c>
      <c r="C202" s="17">
        <v>306628114</v>
      </c>
      <c r="D202" s="17" t="s">
        <v>563</v>
      </c>
      <c r="E202" s="17" t="s">
        <v>1</v>
      </c>
      <c r="F202" s="17" t="s">
        <v>1030</v>
      </c>
      <c r="G202" s="17">
        <v>303061096</v>
      </c>
      <c r="H202" s="17" t="s">
        <v>798</v>
      </c>
      <c r="I202" s="17" t="s">
        <v>1031</v>
      </c>
      <c r="J202" s="60">
        <v>45573</v>
      </c>
      <c r="K202" s="57"/>
      <c r="L202" s="44" t="str">
        <f t="shared" ref="L202:L206" si="78">M202</f>
        <v>Согласно счет-фактур</v>
      </c>
      <c r="M202" s="61" t="s">
        <v>12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11</v>
      </c>
      <c r="S202" s="19" t="s">
        <v>1033</v>
      </c>
      <c r="T202" s="17" t="s">
        <v>1034</v>
      </c>
      <c r="U202" s="17" t="s">
        <v>1035</v>
      </c>
      <c r="V202" s="17" t="s">
        <v>17</v>
      </c>
      <c r="W202" s="17" t="s">
        <v>583</v>
      </c>
      <c r="X202" s="17" t="s">
        <v>9</v>
      </c>
      <c r="Y202" s="17" t="s">
        <v>1032</v>
      </c>
      <c r="Z202" s="17" t="s">
        <v>8</v>
      </c>
      <c r="AA202" s="26"/>
      <c r="AB202" s="18" t="s">
        <v>42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hidden="1" customHeight="1">
      <c r="A203" s="17">
        <v>201</v>
      </c>
      <c r="B203" s="17" t="s">
        <v>562</v>
      </c>
      <c r="C203" s="17">
        <v>306628114</v>
      </c>
      <c r="D203" s="17" t="s">
        <v>563</v>
      </c>
      <c r="E203" s="17" t="s">
        <v>1</v>
      </c>
      <c r="F203" s="18" t="s">
        <v>928</v>
      </c>
      <c r="G203" s="18"/>
      <c r="H203" s="18" t="s">
        <v>58</v>
      </c>
      <c r="I203" s="18" t="s">
        <v>929</v>
      </c>
      <c r="J203" s="60">
        <v>45573</v>
      </c>
      <c r="K203" s="57">
        <v>45590</v>
      </c>
      <c r="L203" s="3">
        <f t="shared" si="78"/>
        <v>117157</v>
      </c>
      <c r="M203" s="61">
        <v>117157</v>
      </c>
      <c r="N203" s="36">
        <f t="shared" ref="N203:N225" si="80">L203-M203</f>
        <v>0</v>
      </c>
      <c r="O203" s="18" t="s">
        <v>33</v>
      </c>
      <c r="P203" s="44">
        <f t="shared" ref="P203:P208" si="81">M203*AC203</f>
        <v>1499009756.1599998</v>
      </c>
      <c r="Q203" s="18" t="s">
        <v>1023</v>
      </c>
      <c r="R203" s="17" t="s">
        <v>11</v>
      </c>
      <c r="S203" s="17" t="s">
        <v>1056</v>
      </c>
      <c r="T203" s="17" t="s">
        <v>911</v>
      </c>
      <c r="U203" s="17" t="s">
        <v>1057</v>
      </c>
      <c r="V203" s="18" t="s">
        <v>58</v>
      </c>
      <c r="W203" s="18" t="s">
        <v>10</v>
      </c>
      <c r="X203" s="17" t="s">
        <v>9</v>
      </c>
      <c r="Y203" s="18" t="s">
        <v>931</v>
      </c>
      <c r="Z203" s="17" t="s">
        <v>8</v>
      </c>
      <c r="AA203" s="27"/>
      <c r="AB203" s="18" t="s">
        <v>932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hidden="1" customHeight="1">
      <c r="A204" s="17">
        <v>202</v>
      </c>
      <c r="B204" s="17" t="s">
        <v>562</v>
      </c>
      <c r="C204" s="17">
        <v>306628114</v>
      </c>
      <c r="D204" s="17" t="s">
        <v>563</v>
      </c>
      <c r="E204" s="17" t="s">
        <v>1</v>
      </c>
      <c r="F204" s="17" t="s">
        <v>933</v>
      </c>
      <c r="G204" s="17"/>
      <c r="H204" s="17" t="s">
        <v>59</v>
      </c>
      <c r="I204" s="17" t="s">
        <v>934</v>
      </c>
      <c r="J204" s="60">
        <v>45573</v>
      </c>
      <c r="K204" s="57"/>
      <c r="L204" s="3">
        <f t="shared" si="78"/>
        <v>6850</v>
      </c>
      <c r="M204" s="61">
        <v>6850</v>
      </c>
      <c r="N204" s="36">
        <f t="shared" si="80"/>
        <v>0</v>
      </c>
      <c r="O204" s="17" t="s">
        <v>33</v>
      </c>
      <c r="P204" s="44">
        <f t="shared" si="81"/>
        <v>87644928</v>
      </c>
      <c r="Q204" s="17"/>
      <c r="R204" s="17" t="s">
        <v>11</v>
      </c>
      <c r="S204" s="17" t="s">
        <v>1056</v>
      </c>
      <c r="T204" s="17" t="s">
        <v>911</v>
      </c>
      <c r="U204" s="17" t="s">
        <v>1057</v>
      </c>
      <c r="V204" s="17" t="s">
        <v>59</v>
      </c>
      <c r="W204" s="17" t="s">
        <v>10</v>
      </c>
      <c r="X204" s="17" t="s">
        <v>9</v>
      </c>
      <c r="Y204" s="17" t="s">
        <v>935</v>
      </c>
      <c r="Z204" s="17" t="s">
        <v>8</v>
      </c>
      <c r="AA204" s="18"/>
      <c r="AB204" s="18" t="s">
        <v>83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hidden="1" customHeight="1">
      <c r="A205" s="17">
        <v>203</v>
      </c>
      <c r="B205" s="17" t="s">
        <v>562</v>
      </c>
      <c r="C205" s="17">
        <v>306628114</v>
      </c>
      <c r="D205" s="17" t="s">
        <v>563</v>
      </c>
      <c r="E205" s="17" t="s">
        <v>1</v>
      </c>
      <c r="F205" s="17" t="s">
        <v>433</v>
      </c>
      <c r="G205" s="17"/>
      <c r="H205" s="17" t="s">
        <v>66</v>
      </c>
      <c r="I205" s="17" t="s">
        <v>1041</v>
      </c>
      <c r="J205" s="60">
        <v>45574</v>
      </c>
      <c r="K205" s="57">
        <v>45596</v>
      </c>
      <c r="L205" s="3">
        <f t="shared" si="78"/>
        <v>11000</v>
      </c>
      <c r="M205" s="61">
        <v>11000</v>
      </c>
      <c r="N205" s="44">
        <f t="shared" si="80"/>
        <v>0</v>
      </c>
      <c r="O205" s="18" t="s">
        <v>33</v>
      </c>
      <c r="P205" s="44">
        <f t="shared" si="81"/>
        <v>140657330</v>
      </c>
      <c r="Q205" s="18" t="s">
        <v>1042</v>
      </c>
      <c r="R205" s="17" t="s">
        <v>11</v>
      </c>
      <c r="S205" s="17" t="s">
        <v>1056</v>
      </c>
      <c r="T205" s="17" t="s">
        <v>911</v>
      </c>
      <c r="U205" s="17" t="s">
        <v>1057</v>
      </c>
      <c r="V205" s="18" t="s">
        <v>66</v>
      </c>
      <c r="W205" s="18" t="s">
        <v>10</v>
      </c>
      <c r="X205" s="17" t="s">
        <v>9</v>
      </c>
      <c r="Y205" s="18" t="s">
        <v>946</v>
      </c>
      <c r="Z205" s="17" t="s">
        <v>8</v>
      </c>
      <c r="AA205" s="18"/>
      <c r="AB205" s="18" t="s">
        <v>191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hidden="1" customHeight="1">
      <c r="A206" s="17">
        <v>204</v>
      </c>
      <c r="B206" s="17" t="s">
        <v>562</v>
      </c>
      <c r="C206" s="17">
        <v>306628114</v>
      </c>
      <c r="D206" s="17" t="s">
        <v>563</v>
      </c>
      <c r="E206" s="17" t="s">
        <v>1</v>
      </c>
      <c r="F206" s="17" t="s">
        <v>1021</v>
      </c>
      <c r="G206" s="18"/>
      <c r="H206" s="17" t="s">
        <v>67</v>
      </c>
      <c r="I206" s="18" t="s">
        <v>942</v>
      </c>
      <c r="J206" s="60">
        <v>45575</v>
      </c>
      <c r="K206" s="57">
        <v>45582</v>
      </c>
      <c r="L206" s="3">
        <f t="shared" si="78"/>
        <v>2455</v>
      </c>
      <c r="M206" s="61">
        <v>2455</v>
      </c>
      <c r="N206" s="44">
        <f t="shared" si="80"/>
        <v>0</v>
      </c>
      <c r="O206" s="18" t="s">
        <v>33</v>
      </c>
      <c r="P206" s="44">
        <f t="shared" si="81"/>
        <v>31369990</v>
      </c>
      <c r="Q206" s="18" t="s">
        <v>954</v>
      </c>
      <c r="R206" s="17" t="s">
        <v>11</v>
      </c>
      <c r="S206" s="17" t="s">
        <v>1056</v>
      </c>
      <c r="T206" s="17" t="s">
        <v>911</v>
      </c>
      <c r="U206" s="17" t="s">
        <v>1057</v>
      </c>
      <c r="V206" s="17" t="s">
        <v>67</v>
      </c>
      <c r="W206" s="18" t="s">
        <v>10</v>
      </c>
      <c r="X206" s="17" t="s">
        <v>9</v>
      </c>
      <c r="Y206" s="18" t="s">
        <v>943</v>
      </c>
      <c r="Z206" s="17" t="s">
        <v>8</v>
      </c>
      <c r="AA206" s="18"/>
      <c r="AB206" s="18" t="s">
        <v>397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hidden="1" customHeight="1">
      <c r="A207" s="17">
        <v>205</v>
      </c>
      <c r="B207" s="17" t="s">
        <v>562</v>
      </c>
      <c r="C207" s="17">
        <v>306628114</v>
      </c>
      <c r="D207" s="17" t="s">
        <v>563</v>
      </c>
      <c r="E207" s="17" t="s">
        <v>1</v>
      </c>
      <c r="F207" s="18" t="s">
        <v>65</v>
      </c>
      <c r="G207" s="18"/>
      <c r="H207" s="18" t="s">
        <v>66</v>
      </c>
      <c r="I207" s="18" t="s">
        <v>944</v>
      </c>
      <c r="J207" s="60">
        <v>45576</v>
      </c>
      <c r="K207" s="57">
        <v>45582</v>
      </c>
      <c r="L207" s="3">
        <f>M207</f>
        <v>45000</v>
      </c>
      <c r="M207" s="61">
        <v>45000</v>
      </c>
      <c r="N207" s="44">
        <f t="shared" si="80"/>
        <v>0</v>
      </c>
      <c r="O207" s="18" t="s">
        <v>33</v>
      </c>
      <c r="P207" s="44">
        <f t="shared" si="81"/>
        <v>574573500</v>
      </c>
      <c r="Q207" s="18" t="s">
        <v>950</v>
      </c>
      <c r="R207" s="17" t="s">
        <v>11</v>
      </c>
      <c r="S207" s="17" t="s">
        <v>1056</v>
      </c>
      <c r="T207" s="17" t="s">
        <v>911</v>
      </c>
      <c r="U207" s="17" t="s">
        <v>1057</v>
      </c>
      <c r="V207" s="18" t="s">
        <v>66</v>
      </c>
      <c r="W207" s="18" t="s">
        <v>10</v>
      </c>
      <c r="X207" s="17" t="s">
        <v>9</v>
      </c>
      <c r="Y207" s="18" t="s">
        <v>949</v>
      </c>
      <c r="Z207" s="17" t="s">
        <v>8</v>
      </c>
      <c r="AA207" s="18"/>
      <c r="AB207" s="18" t="s">
        <v>397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hidden="1" customHeight="1">
      <c r="A208" s="17">
        <v>206</v>
      </c>
      <c r="B208" s="17" t="s">
        <v>562</v>
      </c>
      <c r="C208" s="17">
        <v>306628114</v>
      </c>
      <c r="D208" s="17" t="s">
        <v>563</v>
      </c>
      <c r="E208" s="17" t="s">
        <v>1</v>
      </c>
      <c r="F208" s="18" t="s">
        <v>56</v>
      </c>
      <c r="G208" s="18"/>
      <c r="H208" s="18" t="s">
        <v>58</v>
      </c>
      <c r="I208" s="18" t="s">
        <v>948</v>
      </c>
      <c r="J208" s="60">
        <v>45579</v>
      </c>
      <c r="K208" s="57">
        <v>45582</v>
      </c>
      <c r="L208" s="3">
        <f>M208</f>
        <v>2300</v>
      </c>
      <c r="M208" s="61">
        <v>2300</v>
      </c>
      <c r="N208" s="44">
        <f t="shared" si="80"/>
        <v>0</v>
      </c>
      <c r="O208" s="18" t="s">
        <v>33</v>
      </c>
      <c r="P208" s="44">
        <f t="shared" si="81"/>
        <v>29394322</v>
      </c>
      <c r="Q208" s="18" t="s">
        <v>947</v>
      </c>
      <c r="R208" s="17" t="s">
        <v>11</v>
      </c>
      <c r="S208" s="17" t="s">
        <v>1056</v>
      </c>
      <c r="T208" s="17" t="s">
        <v>911</v>
      </c>
      <c r="U208" s="17" t="s">
        <v>1057</v>
      </c>
      <c r="V208" s="18" t="s">
        <v>58</v>
      </c>
      <c r="W208" s="18" t="s">
        <v>10</v>
      </c>
      <c r="X208" s="17" t="s">
        <v>9</v>
      </c>
      <c r="Y208" s="18" t="s">
        <v>945</v>
      </c>
      <c r="Z208" s="17" t="s">
        <v>8</v>
      </c>
      <c r="AA208" s="18"/>
      <c r="AB208" s="18" t="s">
        <v>83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hidden="1" customHeight="1">
      <c r="A209" s="17">
        <v>207</v>
      </c>
      <c r="B209" s="17" t="s">
        <v>562</v>
      </c>
      <c r="C209" s="17">
        <v>306628114</v>
      </c>
      <c r="D209" s="17" t="s">
        <v>563</v>
      </c>
      <c r="E209" s="17" t="s">
        <v>1</v>
      </c>
      <c r="F209" s="18" t="s">
        <v>1059</v>
      </c>
      <c r="G209" s="17">
        <v>204884031</v>
      </c>
      <c r="H209" s="17" t="s">
        <v>563</v>
      </c>
      <c r="I209" s="17" t="s">
        <v>1060</v>
      </c>
      <c r="J209" s="60">
        <v>45581</v>
      </c>
      <c r="K209" s="57">
        <v>45608</v>
      </c>
      <c r="L209" s="3">
        <v>99456000</v>
      </c>
      <c r="M209" s="61">
        <v>99456000</v>
      </c>
      <c r="N209" s="36">
        <f t="shared" si="80"/>
        <v>0</v>
      </c>
      <c r="O209" s="17" t="s">
        <v>2</v>
      </c>
      <c r="P209" s="44">
        <f>M209</f>
        <v>99456000</v>
      </c>
      <c r="Q209" s="36" t="s">
        <v>1085</v>
      </c>
      <c r="R209" s="17" t="s">
        <v>11</v>
      </c>
      <c r="S209" s="19" t="s">
        <v>1062</v>
      </c>
      <c r="T209" s="17" t="s">
        <v>7</v>
      </c>
      <c r="U209" s="17" t="s">
        <v>1063</v>
      </c>
      <c r="V209" s="17" t="s">
        <v>17</v>
      </c>
      <c r="W209" s="17" t="s">
        <v>583</v>
      </c>
      <c r="X209" s="17" t="s">
        <v>9</v>
      </c>
      <c r="Y209" s="17" t="s">
        <v>1061</v>
      </c>
      <c r="Z209" s="17" t="s">
        <v>8</v>
      </c>
      <c r="AA209" s="18"/>
      <c r="AB209" s="18" t="s">
        <v>41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hidden="1" customHeight="1">
      <c r="A210" s="17">
        <v>208</v>
      </c>
      <c r="B210" s="17" t="s">
        <v>562</v>
      </c>
      <c r="C210" s="17">
        <v>306628114</v>
      </c>
      <c r="D210" s="17" t="s">
        <v>563</v>
      </c>
      <c r="E210" s="17" t="s">
        <v>1</v>
      </c>
      <c r="F210" s="18" t="s">
        <v>952</v>
      </c>
      <c r="G210" s="18"/>
      <c r="H210" s="18" t="s">
        <v>133</v>
      </c>
      <c r="I210" s="18" t="s">
        <v>951</v>
      </c>
      <c r="J210" s="60">
        <v>45582</v>
      </c>
      <c r="K210" s="57">
        <v>45586</v>
      </c>
      <c r="L210" s="3">
        <f t="shared" ref="L210:L213" si="84">M210</f>
        <v>209000</v>
      </c>
      <c r="M210" s="61">
        <v>209000</v>
      </c>
      <c r="N210" s="44">
        <f t="shared" si="80"/>
        <v>0</v>
      </c>
      <c r="O210" s="18" t="s">
        <v>33</v>
      </c>
      <c r="P210" s="44">
        <f>M210*AC210</f>
        <v>2670405540</v>
      </c>
      <c r="Q210" s="36" t="s">
        <v>1017</v>
      </c>
      <c r="R210" s="17" t="s">
        <v>11</v>
      </c>
      <c r="S210" s="19" t="s">
        <v>955</v>
      </c>
      <c r="T210" s="17" t="s">
        <v>956</v>
      </c>
      <c r="U210" s="17" t="s">
        <v>956</v>
      </c>
      <c r="V210" s="18" t="s">
        <v>133</v>
      </c>
      <c r="W210" s="18" t="s">
        <v>10</v>
      </c>
      <c r="X210" s="17" t="s">
        <v>9</v>
      </c>
      <c r="Y210" s="18" t="s">
        <v>953</v>
      </c>
      <c r="Z210" s="17" t="s">
        <v>8</v>
      </c>
      <c r="AA210" s="18"/>
      <c r="AB210" s="18" t="s">
        <v>109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hidden="1" customHeight="1">
      <c r="A211" s="17">
        <v>209</v>
      </c>
      <c r="B211" s="17" t="s">
        <v>562</v>
      </c>
      <c r="C211" s="17">
        <v>306628114</v>
      </c>
      <c r="D211" s="17" t="s">
        <v>563</v>
      </c>
      <c r="E211" s="17" t="s">
        <v>1</v>
      </c>
      <c r="F211" s="17" t="s">
        <v>996</v>
      </c>
      <c r="G211" s="17"/>
      <c r="H211" s="17" t="s">
        <v>997</v>
      </c>
      <c r="I211" s="17" t="s">
        <v>998</v>
      </c>
      <c r="J211" s="60">
        <v>45582</v>
      </c>
      <c r="K211" s="56">
        <v>45614</v>
      </c>
      <c r="L211" s="48">
        <f t="shared" si="84"/>
        <v>362500</v>
      </c>
      <c r="M211" s="65">
        <v>362500</v>
      </c>
      <c r="N211" s="36">
        <f t="shared" si="80"/>
        <v>0</v>
      </c>
      <c r="O211" s="17" t="s">
        <v>33</v>
      </c>
      <c r="P211" s="36">
        <f>L211*13920.61</f>
        <v>5046221125</v>
      </c>
      <c r="Q211" s="36" t="s">
        <v>1114</v>
      </c>
      <c r="R211" s="17" t="s">
        <v>11</v>
      </c>
      <c r="S211" s="17" t="s">
        <v>1056</v>
      </c>
      <c r="T211" s="17" t="s">
        <v>911</v>
      </c>
      <c r="U211" s="17" t="s">
        <v>1057</v>
      </c>
      <c r="V211" s="17" t="s">
        <v>999</v>
      </c>
      <c r="W211" s="17" t="s">
        <v>10</v>
      </c>
      <c r="X211" s="17" t="s">
        <v>9</v>
      </c>
      <c r="Y211" s="17" t="s">
        <v>1001</v>
      </c>
      <c r="Z211" s="17" t="s">
        <v>8</v>
      </c>
      <c r="AA211" s="26"/>
      <c r="AB211" s="18" t="s">
        <v>1000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hidden="1" customHeight="1">
      <c r="A212" s="17">
        <v>210</v>
      </c>
      <c r="B212" s="17" t="s">
        <v>562</v>
      </c>
      <c r="C212" s="17">
        <v>306628114</v>
      </c>
      <c r="D212" s="17" t="s">
        <v>563</v>
      </c>
      <c r="E212" s="17" t="s">
        <v>1</v>
      </c>
      <c r="F212" s="17" t="s">
        <v>996</v>
      </c>
      <c r="G212" s="17"/>
      <c r="H212" s="17" t="s">
        <v>997</v>
      </c>
      <c r="I212" s="17" t="s">
        <v>1002</v>
      </c>
      <c r="J212" s="60">
        <v>45582</v>
      </c>
      <c r="K212" s="56">
        <v>45593</v>
      </c>
      <c r="L212" s="3">
        <f t="shared" si="84"/>
        <v>504600</v>
      </c>
      <c r="M212" s="61">
        <v>504600</v>
      </c>
      <c r="N212" s="36">
        <f t="shared" si="80"/>
        <v>0</v>
      </c>
      <c r="O212" s="17" t="s">
        <v>33</v>
      </c>
      <c r="P212" s="36">
        <f>L212*13920.61</f>
        <v>7024339806</v>
      </c>
      <c r="Q212" s="36" t="s">
        <v>1126</v>
      </c>
      <c r="R212" s="17" t="s">
        <v>11</v>
      </c>
      <c r="S212" s="17" t="s">
        <v>1056</v>
      </c>
      <c r="T212" s="17" t="s">
        <v>911</v>
      </c>
      <c r="U212" s="17" t="s">
        <v>1057</v>
      </c>
      <c r="V212" s="17" t="s">
        <v>999</v>
      </c>
      <c r="W212" s="17" t="s">
        <v>10</v>
      </c>
      <c r="X212" s="17" t="s">
        <v>9</v>
      </c>
      <c r="Y212" s="17" t="s">
        <v>1001</v>
      </c>
      <c r="Z212" s="17" t="s">
        <v>8</v>
      </c>
      <c r="AA212" s="26"/>
      <c r="AB212" s="18" t="s">
        <v>1000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hidden="1" customHeight="1">
      <c r="A213" s="17">
        <v>211</v>
      </c>
      <c r="B213" s="17" t="s">
        <v>562</v>
      </c>
      <c r="C213" s="17">
        <v>306628114</v>
      </c>
      <c r="D213" s="17" t="s">
        <v>563</v>
      </c>
      <c r="E213" s="17" t="s">
        <v>1</v>
      </c>
      <c r="F213" s="17" t="s">
        <v>989</v>
      </c>
      <c r="G213" s="17">
        <v>305502107</v>
      </c>
      <c r="H213" s="17" t="s">
        <v>563</v>
      </c>
      <c r="I213" s="17" t="s">
        <v>990</v>
      </c>
      <c r="J213" s="60">
        <v>45582</v>
      </c>
      <c r="K213" s="4">
        <v>45623</v>
      </c>
      <c r="L213" s="36">
        <f t="shared" si="84"/>
        <v>1121230000</v>
      </c>
      <c r="M213" s="61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1130</v>
      </c>
      <c r="R213" s="17" t="s">
        <v>11</v>
      </c>
      <c r="S213" s="19" t="s">
        <v>893</v>
      </c>
      <c r="T213" s="17" t="s">
        <v>7</v>
      </c>
      <c r="U213" s="17" t="s">
        <v>894</v>
      </c>
      <c r="V213" s="17" t="s">
        <v>17</v>
      </c>
      <c r="W213" s="17" t="s">
        <v>583</v>
      </c>
      <c r="X213" s="17" t="s">
        <v>9</v>
      </c>
      <c r="Y213" s="17" t="s">
        <v>991</v>
      </c>
      <c r="Z213" s="17" t="s">
        <v>8</v>
      </c>
      <c r="AA213" s="26"/>
      <c r="AB213" s="18" t="s">
        <v>42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hidden="1" customHeight="1">
      <c r="A214" s="17">
        <v>212</v>
      </c>
      <c r="B214" s="17" t="s">
        <v>562</v>
      </c>
      <c r="C214" s="17">
        <v>306628114</v>
      </c>
      <c r="D214" s="17" t="s">
        <v>563</v>
      </c>
      <c r="E214" s="17" t="s">
        <v>1</v>
      </c>
      <c r="F214" s="17" t="s">
        <v>346</v>
      </c>
      <c r="G214" s="17">
        <v>304909478</v>
      </c>
      <c r="H214" s="17" t="s">
        <v>563</v>
      </c>
      <c r="I214" s="17" t="s">
        <v>1078</v>
      </c>
      <c r="J214" s="60">
        <v>45582</v>
      </c>
      <c r="K214" s="4">
        <v>45609</v>
      </c>
      <c r="L214" s="48">
        <v>270026.40000000002</v>
      </c>
      <c r="M214" s="66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1110</v>
      </c>
      <c r="R214" s="17" t="s">
        <v>28</v>
      </c>
      <c r="S214" s="19" t="s">
        <v>871</v>
      </c>
      <c r="T214" s="17" t="s">
        <v>7</v>
      </c>
      <c r="U214" s="17" t="s">
        <v>872</v>
      </c>
      <c r="V214" s="17" t="s">
        <v>17</v>
      </c>
      <c r="W214" s="17" t="s">
        <v>583</v>
      </c>
      <c r="X214" s="17" t="s">
        <v>9</v>
      </c>
      <c r="Y214" s="17" t="s">
        <v>1079</v>
      </c>
      <c r="Z214" s="17" t="s">
        <v>8</v>
      </c>
      <c r="AA214" s="26"/>
      <c r="AB214" s="18" t="s">
        <v>32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hidden="1" customHeight="1">
      <c r="A215" s="17">
        <v>213</v>
      </c>
      <c r="B215" s="17" t="s">
        <v>562</v>
      </c>
      <c r="C215" s="17">
        <v>306628114</v>
      </c>
      <c r="D215" s="17" t="s">
        <v>563</v>
      </c>
      <c r="E215" s="17" t="s">
        <v>1</v>
      </c>
      <c r="F215" s="17" t="s">
        <v>1044</v>
      </c>
      <c r="G215" s="17"/>
      <c r="H215" s="17" t="s">
        <v>898</v>
      </c>
      <c r="I215" s="17" t="s">
        <v>1045</v>
      </c>
      <c r="J215" s="60">
        <v>45587</v>
      </c>
      <c r="K215" s="4"/>
      <c r="L215" s="48">
        <v>6352254</v>
      </c>
      <c r="M215" s="61">
        <v>6352254</v>
      </c>
      <c r="N215" s="36">
        <f t="shared" si="80"/>
        <v>0</v>
      </c>
      <c r="O215" s="17" t="s">
        <v>33</v>
      </c>
      <c r="P215" s="36">
        <f t="shared" ref="P215:P221" si="86">M215*AC215</f>
        <v>81341184172.860001</v>
      </c>
      <c r="Q215" s="17" t="s">
        <v>1112</v>
      </c>
      <c r="R215" s="17" t="s">
        <v>11</v>
      </c>
      <c r="S215" s="17" t="s">
        <v>1073</v>
      </c>
      <c r="T215" s="17" t="s">
        <v>1075</v>
      </c>
      <c r="U215" s="17" t="s">
        <v>1074</v>
      </c>
      <c r="V215" s="17" t="s">
        <v>898</v>
      </c>
      <c r="W215" s="17" t="s">
        <v>10</v>
      </c>
      <c r="X215" s="17" t="s">
        <v>9</v>
      </c>
      <c r="Y215" s="17" t="s">
        <v>1046</v>
      </c>
      <c r="Z215" s="17" t="s">
        <v>219</v>
      </c>
      <c r="AA215" s="26"/>
      <c r="AB215" s="18" t="s">
        <v>83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hidden="1" customHeight="1">
      <c r="A216" s="17">
        <v>214</v>
      </c>
      <c r="B216" s="17" t="s">
        <v>562</v>
      </c>
      <c r="C216" s="17">
        <v>306628114</v>
      </c>
      <c r="D216" s="17" t="s">
        <v>563</v>
      </c>
      <c r="E216" s="17" t="s">
        <v>1</v>
      </c>
      <c r="F216" s="17" t="s">
        <v>1092</v>
      </c>
      <c r="G216" s="17"/>
      <c r="H216" s="17" t="s">
        <v>128</v>
      </c>
      <c r="I216" s="17" t="s">
        <v>1093</v>
      </c>
      <c r="J216" s="60">
        <v>45587</v>
      </c>
      <c r="K216" s="4"/>
      <c r="L216" s="48">
        <v>473872</v>
      </c>
      <c r="M216" s="61">
        <v>473872</v>
      </c>
      <c r="N216" s="36">
        <f t="shared" si="80"/>
        <v>0</v>
      </c>
      <c r="O216" s="17" t="s">
        <v>33</v>
      </c>
      <c r="P216" s="36">
        <f t="shared" si="86"/>
        <v>6067973608.4800005</v>
      </c>
      <c r="Q216" s="17"/>
      <c r="R216" s="17" t="s">
        <v>11</v>
      </c>
      <c r="S216" s="17" t="s">
        <v>1094</v>
      </c>
      <c r="T216" s="17" t="s">
        <v>1075</v>
      </c>
      <c r="U216" s="17" t="s">
        <v>1095</v>
      </c>
      <c r="V216" s="17" t="s">
        <v>128</v>
      </c>
      <c r="W216" s="17" t="s">
        <v>10</v>
      </c>
      <c r="X216" s="17" t="s">
        <v>9</v>
      </c>
      <c r="Y216" s="17" t="s">
        <v>1096</v>
      </c>
      <c r="Z216" s="17" t="s">
        <v>8</v>
      </c>
      <c r="AA216" s="26"/>
      <c r="AB216" s="18" t="s">
        <v>326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hidden="1" customHeight="1">
      <c r="A217" s="17">
        <v>215</v>
      </c>
      <c r="B217" s="17" t="s">
        <v>562</v>
      </c>
      <c r="C217" s="17">
        <v>306628114</v>
      </c>
      <c r="D217" s="17" t="s">
        <v>563</v>
      </c>
      <c r="E217" s="17" t="s">
        <v>1</v>
      </c>
      <c r="F217" s="17" t="s">
        <v>451</v>
      </c>
      <c r="G217" s="17"/>
      <c r="H217" s="17" t="s">
        <v>67</v>
      </c>
      <c r="I217" s="18" t="s">
        <v>1003</v>
      </c>
      <c r="J217" s="60">
        <v>45588</v>
      </c>
      <c r="K217" s="4">
        <v>45589</v>
      </c>
      <c r="L217" s="3">
        <f>M217</f>
        <v>44700</v>
      </c>
      <c r="M217" s="61">
        <v>44700</v>
      </c>
      <c r="N217" s="36">
        <f t="shared" si="80"/>
        <v>0</v>
      </c>
      <c r="O217" s="18" t="s">
        <v>33</v>
      </c>
      <c r="P217" s="44">
        <f t="shared" si="86"/>
        <v>572957895</v>
      </c>
      <c r="Q217" s="17" t="s">
        <v>1011</v>
      </c>
      <c r="R217" s="17" t="s">
        <v>11</v>
      </c>
      <c r="S217" s="17" t="s">
        <v>1056</v>
      </c>
      <c r="T217" s="17" t="s">
        <v>911</v>
      </c>
      <c r="U217" s="17" t="s">
        <v>1057</v>
      </c>
      <c r="V217" s="18" t="s">
        <v>67</v>
      </c>
      <c r="W217" s="18" t="s">
        <v>10</v>
      </c>
      <c r="X217" s="17" t="s">
        <v>9</v>
      </c>
      <c r="Y217" s="18" t="s">
        <v>1005</v>
      </c>
      <c r="Z217" s="17" t="s">
        <v>8</v>
      </c>
      <c r="AA217" s="18"/>
      <c r="AB217" s="18" t="s">
        <v>68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hidden="1" customHeight="1">
      <c r="A218" s="17">
        <v>216</v>
      </c>
      <c r="B218" s="17" t="s">
        <v>562</v>
      </c>
      <c r="C218" s="17">
        <v>306628114</v>
      </c>
      <c r="D218" s="17" t="s">
        <v>563</v>
      </c>
      <c r="E218" s="17" t="s">
        <v>1</v>
      </c>
      <c r="F218" s="17" t="s">
        <v>430</v>
      </c>
      <c r="G218" s="17"/>
      <c r="H218" s="17" t="s">
        <v>169</v>
      </c>
      <c r="I218" s="18" t="s">
        <v>1006</v>
      </c>
      <c r="J218" s="60">
        <v>45588</v>
      </c>
      <c r="K218" s="4">
        <v>45595</v>
      </c>
      <c r="L218" s="3">
        <f>M218</f>
        <v>24950</v>
      </c>
      <c r="M218" s="61">
        <v>24950</v>
      </c>
      <c r="N218" s="36">
        <f t="shared" si="80"/>
        <v>0</v>
      </c>
      <c r="O218" s="18" t="s">
        <v>33</v>
      </c>
      <c r="P218" s="44">
        <f t="shared" si="86"/>
        <v>319805357.5</v>
      </c>
      <c r="Q218" s="17" t="s">
        <v>1043</v>
      </c>
      <c r="R218" s="17" t="s">
        <v>11</v>
      </c>
      <c r="S218" s="17" t="s">
        <v>1056</v>
      </c>
      <c r="T218" s="17" t="s">
        <v>911</v>
      </c>
      <c r="U218" s="17" t="s">
        <v>1057</v>
      </c>
      <c r="V218" s="18" t="s">
        <v>169</v>
      </c>
      <c r="W218" s="18" t="s">
        <v>10</v>
      </c>
      <c r="X218" s="17" t="s">
        <v>9</v>
      </c>
      <c r="Y218" s="18" t="s">
        <v>1004</v>
      </c>
      <c r="Z218" s="17" t="s">
        <v>8</v>
      </c>
      <c r="AA218" s="18"/>
      <c r="AB218" s="18" t="s">
        <v>519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hidden="1" customHeight="1">
      <c r="A219" s="17">
        <v>217</v>
      </c>
      <c r="B219" s="17" t="s">
        <v>562</v>
      </c>
      <c r="C219" s="17">
        <v>306628114</v>
      </c>
      <c r="D219" s="17" t="s">
        <v>563</v>
      </c>
      <c r="E219" s="17" t="s">
        <v>1</v>
      </c>
      <c r="F219" s="17" t="s">
        <v>433</v>
      </c>
      <c r="G219" s="17"/>
      <c r="H219" s="17" t="s">
        <v>66</v>
      </c>
      <c r="I219" s="18" t="s">
        <v>1007</v>
      </c>
      <c r="J219" s="60">
        <v>45588</v>
      </c>
      <c r="K219" s="4">
        <v>45589</v>
      </c>
      <c r="L219" s="3">
        <f>M219</f>
        <v>2000</v>
      </c>
      <c r="M219" s="61">
        <v>2000</v>
      </c>
      <c r="N219" s="36">
        <f t="shared" si="80"/>
        <v>0</v>
      </c>
      <c r="O219" s="18" t="s">
        <v>33</v>
      </c>
      <c r="P219" s="44">
        <f t="shared" si="86"/>
        <v>25635700</v>
      </c>
      <c r="Q219" s="17" t="s">
        <v>1012</v>
      </c>
      <c r="R219" s="17" t="s">
        <v>11</v>
      </c>
      <c r="S219" s="17" t="s">
        <v>1056</v>
      </c>
      <c r="T219" s="17" t="s">
        <v>911</v>
      </c>
      <c r="U219" s="17" t="s">
        <v>1057</v>
      </c>
      <c r="V219" s="18" t="s">
        <v>66</v>
      </c>
      <c r="W219" s="18" t="s">
        <v>10</v>
      </c>
      <c r="X219" s="17" t="s">
        <v>9</v>
      </c>
      <c r="Y219" s="18" t="s">
        <v>1008</v>
      </c>
      <c r="Z219" s="17" t="s">
        <v>8</v>
      </c>
      <c r="AA219" s="18"/>
      <c r="AB219" s="18" t="s">
        <v>68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hidden="1" customHeight="1">
      <c r="A220" s="17">
        <v>218</v>
      </c>
      <c r="B220" s="17" t="s">
        <v>562</v>
      </c>
      <c r="C220" s="17">
        <v>306628114</v>
      </c>
      <c r="D220" s="17" t="s">
        <v>563</v>
      </c>
      <c r="E220" s="17" t="s">
        <v>1</v>
      </c>
      <c r="F220" s="17" t="s">
        <v>1021</v>
      </c>
      <c r="G220" s="17"/>
      <c r="H220" s="17" t="s">
        <v>67</v>
      </c>
      <c r="I220" s="17" t="s">
        <v>91</v>
      </c>
      <c r="J220" s="60">
        <v>45590</v>
      </c>
      <c r="K220" s="4">
        <v>45594</v>
      </c>
      <c r="L220" s="36">
        <f t="shared" ref="L220:L224" si="89">M220</f>
        <v>54495</v>
      </c>
      <c r="M220" s="61">
        <v>54495</v>
      </c>
      <c r="N220" s="36">
        <f t="shared" si="80"/>
        <v>0</v>
      </c>
      <c r="O220" s="18" t="s">
        <v>33</v>
      </c>
      <c r="P220" s="36">
        <f t="shared" si="86"/>
        <v>698413914.45000005</v>
      </c>
      <c r="Q220" s="17" t="s">
        <v>1026</v>
      </c>
      <c r="R220" s="17" t="s">
        <v>11</v>
      </c>
      <c r="S220" s="17" t="s">
        <v>1056</v>
      </c>
      <c r="T220" s="17" t="s">
        <v>911</v>
      </c>
      <c r="U220" s="17" t="s">
        <v>1057</v>
      </c>
      <c r="V220" s="17" t="s">
        <v>67</v>
      </c>
      <c r="W220" s="18" t="s">
        <v>10</v>
      </c>
      <c r="X220" s="17" t="s">
        <v>9</v>
      </c>
      <c r="Y220" s="17" t="s">
        <v>1028</v>
      </c>
      <c r="Z220" s="17" t="s">
        <v>8</v>
      </c>
      <c r="AA220" s="26"/>
      <c r="AB220" s="18" t="s">
        <v>397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hidden="1" customHeight="1">
      <c r="A221" s="17">
        <v>219</v>
      </c>
      <c r="B221" s="17" t="s">
        <v>562</v>
      </c>
      <c r="C221" s="17">
        <v>306628114</v>
      </c>
      <c r="D221" s="17" t="s">
        <v>563</v>
      </c>
      <c r="E221" s="17" t="s">
        <v>1</v>
      </c>
      <c r="F221" s="17" t="s">
        <v>451</v>
      </c>
      <c r="G221" s="17"/>
      <c r="H221" s="17" t="s">
        <v>67</v>
      </c>
      <c r="I221" s="18" t="s">
        <v>159</v>
      </c>
      <c r="J221" s="60">
        <v>45590</v>
      </c>
      <c r="K221" s="4">
        <v>45594</v>
      </c>
      <c r="L221" s="3">
        <f t="shared" si="89"/>
        <v>6375</v>
      </c>
      <c r="M221" s="61">
        <v>6375</v>
      </c>
      <c r="N221" s="36">
        <f t="shared" si="80"/>
        <v>0</v>
      </c>
      <c r="O221" s="18" t="s">
        <v>33</v>
      </c>
      <c r="P221" s="44">
        <f t="shared" si="86"/>
        <v>81702701.25</v>
      </c>
      <c r="Q221" s="17" t="s">
        <v>1027</v>
      </c>
      <c r="R221" s="17" t="s">
        <v>11</v>
      </c>
      <c r="S221" s="17" t="s">
        <v>1056</v>
      </c>
      <c r="T221" s="17" t="s">
        <v>911</v>
      </c>
      <c r="U221" s="17" t="s">
        <v>1057</v>
      </c>
      <c r="V221" s="17" t="s">
        <v>67</v>
      </c>
      <c r="W221" s="18" t="s">
        <v>10</v>
      </c>
      <c r="X221" s="17" t="s">
        <v>9</v>
      </c>
      <c r="Y221" s="18" t="s">
        <v>1029</v>
      </c>
      <c r="Z221" s="17" t="s">
        <v>8</v>
      </c>
      <c r="AA221" s="18"/>
      <c r="AB221" s="18" t="s">
        <v>519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hidden="1" customHeight="1">
      <c r="A222" s="17">
        <v>220</v>
      </c>
      <c r="B222" s="17" t="s">
        <v>562</v>
      </c>
      <c r="C222" s="17">
        <v>306628114</v>
      </c>
      <c r="D222" s="17" t="s">
        <v>563</v>
      </c>
      <c r="E222" s="17" t="s">
        <v>1</v>
      </c>
      <c r="F222" s="17" t="s">
        <v>1090</v>
      </c>
      <c r="G222" s="17">
        <v>482779662</v>
      </c>
      <c r="H222" s="17" t="s">
        <v>563</v>
      </c>
      <c r="I222" s="17" t="s">
        <v>69</v>
      </c>
      <c r="J222" s="60">
        <v>45590</v>
      </c>
      <c r="K222" s="4">
        <v>45609</v>
      </c>
      <c r="L222" s="48">
        <f t="shared" si="89"/>
        <v>119000000</v>
      </c>
      <c r="M222" s="61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1107</v>
      </c>
      <c r="R222" s="17" t="s">
        <v>11</v>
      </c>
      <c r="S222" s="17" t="s">
        <v>1101</v>
      </c>
      <c r="T222" s="17" t="s">
        <v>7</v>
      </c>
      <c r="U222" s="17" t="s">
        <v>1103</v>
      </c>
      <c r="V222" s="17" t="s">
        <v>17</v>
      </c>
      <c r="W222" s="17" t="s">
        <v>583</v>
      </c>
      <c r="X222" s="17" t="s">
        <v>9</v>
      </c>
      <c r="Y222" s="17" t="s">
        <v>1102</v>
      </c>
      <c r="Z222" s="17" t="s">
        <v>8</v>
      </c>
      <c r="AA222" s="26"/>
      <c r="AB222" s="18" t="s">
        <v>41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hidden="1" customHeight="1">
      <c r="A223" s="17">
        <v>221</v>
      </c>
      <c r="B223" s="17" t="s">
        <v>562</v>
      </c>
      <c r="C223" s="17">
        <v>306628114</v>
      </c>
      <c r="D223" s="17" t="s">
        <v>563</v>
      </c>
      <c r="E223" s="17" t="s">
        <v>1</v>
      </c>
      <c r="F223" s="17" t="s">
        <v>1135</v>
      </c>
      <c r="G223" s="17">
        <v>306605769</v>
      </c>
      <c r="H223" s="17" t="s">
        <v>563</v>
      </c>
      <c r="I223" s="17" t="s">
        <v>1134</v>
      </c>
      <c r="J223" s="60">
        <v>45590</v>
      </c>
      <c r="K223" s="4"/>
      <c r="L223" s="48">
        <f t="shared" si="89"/>
        <v>1038575.93</v>
      </c>
      <c r="M223" s="61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11</v>
      </c>
      <c r="S223" s="19" t="s">
        <v>865</v>
      </c>
      <c r="T223" s="18" t="s">
        <v>7</v>
      </c>
      <c r="U223" s="17" t="s">
        <v>866</v>
      </c>
      <c r="V223" s="17" t="s">
        <v>17</v>
      </c>
      <c r="W223" s="17" t="s">
        <v>583</v>
      </c>
      <c r="X223" s="17" t="s">
        <v>9</v>
      </c>
      <c r="Y223" s="17" t="s">
        <v>450</v>
      </c>
      <c r="Z223" s="17" t="s">
        <v>8</v>
      </c>
      <c r="AA223" s="26"/>
      <c r="AB223" s="18" t="s">
        <v>80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hidden="1" customHeight="1">
      <c r="A224" s="17">
        <v>222</v>
      </c>
      <c r="B224" s="17" t="s">
        <v>562</v>
      </c>
      <c r="C224" s="17">
        <v>306628114</v>
      </c>
      <c r="D224" s="17" t="s">
        <v>563</v>
      </c>
      <c r="E224" s="17" t="s">
        <v>1</v>
      </c>
      <c r="F224" s="17" t="s">
        <v>1100</v>
      </c>
      <c r="G224" s="17"/>
      <c r="H224" s="17" t="s">
        <v>563</v>
      </c>
      <c r="I224" s="17" t="s">
        <v>1091</v>
      </c>
      <c r="J224" s="60">
        <v>45593</v>
      </c>
      <c r="K224" s="4">
        <v>45609</v>
      </c>
      <c r="L224" s="48">
        <f t="shared" si="89"/>
        <v>226796940</v>
      </c>
      <c r="M224" s="61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1108</v>
      </c>
      <c r="R224" s="17" t="s">
        <v>11</v>
      </c>
      <c r="S224" s="19" t="s">
        <v>1099</v>
      </c>
      <c r="T224" s="17" t="s">
        <v>7</v>
      </c>
      <c r="U224" s="17" t="s">
        <v>1063</v>
      </c>
      <c r="V224" s="17" t="s">
        <v>17</v>
      </c>
      <c r="W224" s="17" t="s">
        <v>583</v>
      </c>
      <c r="X224" s="17" t="s">
        <v>9</v>
      </c>
      <c r="Y224" s="17" t="s">
        <v>1098</v>
      </c>
      <c r="Z224" s="17" t="s">
        <v>8</v>
      </c>
      <c r="AA224" s="26"/>
      <c r="AB224" s="18" t="s">
        <v>1097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hidden="1" customHeight="1">
      <c r="A225" s="17">
        <v>223</v>
      </c>
      <c r="B225" s="17" t="s">
        <v>562</v>
      </c>
      <c r="C225" s="17">
        <v>306628114</v>
      </c>
      <c r="D225" s="17" t="s">
        <v>563</v>
      </c>
      <c r="E225" s="17" t="s">
        <v>1</v>
      </c>
      <c r="F225" s="17" t="s">
        <v>1037</v>
      </c>
      <c r="G225" s="17"/>
      <c r="H225" s="17" t="s">
        <v>66</v>
      </c>
      <c r="I225" s="17" t="s">
        <v>13</v>
      </c>
      <c r="J225" s="60">
        <v>45595</v>
      </c>
      <c r="K225" s="4">
        <v>45622</v>
      </c>
      <c r="L225" s="48">
        <v>1540000</v>
      </c>
      <c r="M225" s="61">
        <v>1540000</v>
      </c>
      <c r="N225" s="36">
        <f t="shared" si="80"/>
        <v>0</v>
      </c>
      <c r="O225" s="17" t="s">
        <v>33</v>
      </c>
      <c r="P225" s="36">
        <f>M225*AC225</f>
        <v>19688853800</v>
      </c>
      <c r="Q225" s="36" t="s">
        <v>1128</v>
      </c>
      <c r="R225" s="17" t="s">
        <v>11</v>
      </c>
      <c r="S225" s="19" t="s">
        <v>885</v>
      </c>
      <c r="T225" s="17" t="s">
        <v>7</v>
      </c>
      <c r="U225" s="17" t="s">
        <v>1038</v>
      </c>
      <c r="V225" s="17" t="s">
        <v>66</v>
      </c>
      <c r="W225" s="17" t="s">
        <v>10</v>
      </c>
      <c r="X225" s="17" t="s">
        <v>9</v>
      </c>
      <c r="Y225" s="17" t="s">
        <v>1039</v>
      </c>
      <c r="Z225" s="17" t="s">
        <v>219</v>
      </c>
      <c r="AA225" s="26"/>
      <c r="AB225" s="18" t="s">
        <v>83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hidden="1" customHeight="1">
      <c r="A226" s="17">
        <v>224</v>
      </c>
      <c r="B226" s="17" t="s">
        <v>562</v>
      </c>
      <c r="C226" s="17">
        <v>306628114</v>
      </c>
      <c r="D226" s="17" t="s">
        <v>563</v>
      </c>
      <c r="E226" s="17" t="s">
        <v>1</v>
      </c>
      <c r="F226" s="17" t="s">
        <v>410</v>
      </c>
      <c r="G226" s="17"/>
      <c r="H226" s="17" t="s">
        <v>66</v>
      </c>
      <c r="I226" s="17" t="s">
        <v>940</v>
      </c>
      <c r="J226" s="60">
        <v>45596</v>
      </c>
      <c r="K226" s="4"/>
      <c r="L226" s="36">
        <v>14228.06</v>
      </c>
      <c r="M226" s="61">
        <v>14228.06</v>
      </c>
      <c r="N226" s="36">
        <f t="shared" ref="N226" si="91">L226-M226</f>
        <v>0</v>
      </c>
      <c r="O226" s="17" t="s">
        <v>33</v>
      </c>
      <c r="P226" s="36">
        <f>M226*AC226</f>
        <v>181754075.9804</v>
      </c>
      <c r="Q226" s="17"/>
      <c r="R226" s="17" t="s">
        <v>11</v>
      </c>
      <c r="S226" s="17" t="s">
        <v>1056</v>
      </c>
      <c r="T226" s="17" t="s">
        <v>911</v>
      </c>
      <c r="U226" s="17" t="s">
        <v>1057</v>
      </c>
      <c r="V226" s="17" t="s">
        <v>66</v>
      </c>
      <c r="W226" s="17" t="s">
        <v>10</v>
      </c>
      <c r="X226" s="17" t="s">
        <v>9</v>
      </c>
      <c r="Y226" s="17" t="s">
        <v>1036</v>
      </c>
      <c r="Z226" s="17" t="s">
        <v>8</v>
      </c>
      <c r="AA226" s="26"/>
      <c r="AB226" s="18" t="s">
        <v>68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hidden="1" customHeight="1">
      <c r="A227" s="17">
        <v>225</v>
      </c>
      <c r="B227" s="17" t="s">
        <v>562</v>
      </c>
      <c r="C227" s="17">
        <v>306628114</v>
      </c>
      <c r="D227" s="17" t="s">
        <v>563</v>
      </c>
      <c r="E227" s="17" t="s">
        <v>1</v>
      </c>
      <c r="F227" s="18" t="s">
        <v>1080</v>
      </c>
      <c r="G227" s="17">
        <v>302021397</v>
      </c>
      <c r="H227" s="17" t="s">
        <v>798</v>
      </c>
      <c r="I227" s="17" t="s">
        <v>1081</v>
      </c>
      <c r="J227" s="60">
        <v>45597</v>
      </c>
      <c r="K227" s="4">
        <v>45609</v>
      </c>
      <c r="L227" s="36" t="str">
        <f>M227</f>
        <v>Согласно счет-фактур</v>
      </c>
      <c r="M227" s="61" t="s">
        <v>12</v>
      </c>
      <c r="N227" s="36">
        <v>0</v>
      </c>
      <c r="O227" s="17" t="s">
        <v>2</v>
      </c>
      <c r="P227" s="36" t="s">
        <v>12</v>
      </c>
      <c r="Q227" s="36" t="s">
        <v>1106</v>
      </c>
      <c r="R227" s="17" t="s">
        <v>11</v>
      </c>
      <c r="S227" s="19" t="s">
        <v>776</v>
      </c>
      <c r="T227" s="17" t="s">
        <v>7</v>
      </c>
      <c r="U227" s="17" t="s">
        <v>36</v>
      </c>
      <c r="V227" s="17" t="s">
        <v>17</v>
      </c>
      <c r="W227" s="17" t="s">
        <v>583</v>
      </c>
      <c r="X227" s="17" t="s">
        <v>9</v>
      </c>
      <c r="Y227" s="17" t="s">
        <v>36</v>
      </c>
      <c r="Z227" s="17" t="s">
        <v>8</v>
      </c>
      <c r="AA227" s="26"/>
      <c r="AB227" s="18" t="s">
        <v>394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hidden="1" customHeight="1">
      <c r="A228" s="17">
        <v>226</v>
      </c>
      <c r="B228" s="17" t="s">
        <v>562</v>
      </c>
      <c r="C228" s="17">
        <v>306628114</v>
      </c>
      <c r="D228" s="17" t="s">
        <v>563</v>
      </c>
      <c r="E228" s="17" t="s">
        <v>1</v>
      </c>
      <c r="F228" s="17" t="s">
        <v>65</v>
      </c>
      <c r="G228" s="17"/>
      <c r="H228" s="17" t="s">
        <v>66</v>
      </c>
      <c r="I228" s="17" t="s">
        <v>93</v>
      </c>
      <c r="J228" s="60">
        <v>45597</v>
      </c>
      <c r="K228" s="4">
        <v>45601</v>
      </c>
      <c r="L228" s="36">
        <v>8500</v>
      </c>
      <c r="M228" s="61">
        <v>8500</v>
      </c>
      <c r="N228" s="36">
        <f t="shared" ref="N228:N234" si="92">L228-M228</f>
        <v>0</v>
      </c>
      <c r="O228" s="17" t="s">
        <v>33</v>
      </c>
      <c r="P228" s="36">
        <f t="shared" ref="P228:P233" si="93">M228*AC228</f>
        <v>108630765</v>
      </c>
      <c r="Q228" s="17" t="s">
        <v>1086</v>
      </c>
      <c r="R228" s="17" t="s">
        <v>11</v>
      </c>
      <c r="S228" s="17" t="s">
        <v>1056</v>
      </c>
      <c r="T228" s="17" t="s">
        <v>911</v>
      </c>
      <c r="U228" s="17" t="s">
        <v>1057</v>
      </c>
      <c r="V228" s="17" t="s">
        <v>66</v>
      </c>
      <c r="W228" s="17" t="s">
        <v>10</v>
      </c>
      <c r="X228" s="17" t="s">
        <v>9</v>
      </c>
      <c r="Y228" s="17" t="s">
        <v>1048</v>
      </c>
      <c r="Z228" s="17" t="s">
        <v>8</v>
      </c>
      <c r="AA228" s="26"/>
      <c r="AB228" s="18" t="s">
        <v>68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hidden="1" customHeight="1">
      <c r="A229" s="17">
        <v>227</v>
      </c>
      <c r="B229" s="17" t="s">
        <v>562</v>
      </c>
      <c r="C229" s="17">
        <v>306628114</v>
      </c>
      <c r="D229" s="17" t="s">
        <v>563</v>
      </c>
      <c r="E229" s="17" t="s">
        <v>1</v>
      </c>
      <c r="F229" s="17" t="s">
        <v>1156</v>
      </c>
      <c r="G229" s="17"/>
      <c r="H229" s="17" t="s">
        <v>172</v>
      </c>
      <c r="I229" s="17" t="s">
        <v>1153</v>
      </c>
      <c r="J229" s="60">
        <v>45597</v>
      </c>
      <c r="K229" s="4"/>
      <c r="L229" s="36">
        <v>216000</v>
      </c>
      <c r="M229" s="65">
        <v>216000</v>
      </c>
      <c r="N229" s="36">
        <f t="shared" si="92"/>
        <v>0</v>
      </c>
      <c r="O229" s="17" t="s">
        <v>33</v>
      </c>
      <c r="P229" s="36">
        <f t="shared" si="93"/>
        <v>2760499440</v>
      </c>
      <c r="Q229" s="17"/>
      <c r="R229" s="17" t="s">
        <v>11</v>
      </c>
      <c r="S229" s="19" t="s">
        <v>908</v>
      </c>
      <c r="T229" s="17" t="s">
        <v>7</v>
      </c>
      <c r="U229" s="17" t="s">
        <v>914</v>
      </c>
      <c r="V229" s="17" t="s">
        <v>172</v>
      </c>
      <c r="W229" s="17" t="s">
        <v>10</v>
      </c>
      <c r="X229" s="17" t="s">
        <v>9</v>
      </c>
      <c r="Y229" s="17" t="s">
        <v>1154</v>
      </c>
      <c r="Z229" s="17" t="s">
        <v>8</v>
      </c>
      <c r="AA229" s="26"/>
      <c r="AB229" s="18" t="s">
        <v>109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hidden="1" customHeight="1">
      <c r="A230" s="17">
        <v>228</v>
      </c>
      <c r="B230" s="17" t="s">
        <v>562</v>
      </c>
      <c r="C230" s="17">
        <v>306628114</v>
      </c>
      <c r="D230" s="17" t="s">
        <v>563</v>
      </c>
      <c r="E230" s="17" t="s">
        <v>1</v>
      </c>
      <c r="F230" s="17" t="s">
        <v>1167</v>
      </c>
      <c r="G230" s="17"/>
      <c r="H230" s="17" t="s">
        <v>58</v>
      </c>
      <c r="I230" s="17" t="s">
        <v>1168</v>
      </c>
      <c r="J230" s="60">
        <v>45597</v>
      </c>
      <c r="K230" s="4"/>
      <c r="L230" s="36">
        <v>640560</v>
      </c>
      <c r="M230" s="65">
        <v>640560</v>
      </c>
      <c r="N230" s="36">
        <f t="shared" si="92"/>
        <v>0</v>
      </c>
      <c r="O230" s="17" t="s">
        <v>33</v>
      </c>
      <c r="P230" s="36">
        <f t="shared" si="93"/>
        <v>8186414450.3999996</v>
      </c>
      <c r="Q230" s="17"/>
      <c r="R230" s="17" t="s">
        <v>11</v>
      </c>
      <c r="S230" s="17" t="s">
        <v>1009</v>
      </c>
      <c r="T230" s="17" t="s">
        <v>7</v>
      </c>
      <c r="U230" s="17" t="s">
        <v>1010</v>
      </c>
      <c r="V230" s="17" t="s">
        <v>936</v>
      </c>
      <c r="W230" s="17" t="s">
        <v>10</v>
      </c>
      <c r="X230" s="17" t="s">
        <v>9</v>
      </c>
      <c r="Y230" s="17" t="s">
        <v>939</v>
      </c>
      <c r="Z230" s="17" t="s">
        <v>219</v>
      </c>
      <c r="AA230" s="26"/>
      <c r="AB230" s="18" t="s">
        <v>397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hidden="1" customHeight="1">
      <c r="A231" s="17">
        <v>229</v>
      </c>
      <c r="B231" s="17" t="s">
        <v>562</v>
      </c>
      <c r="C231" s="17">
        <v>306628114</v>
      </c>
      <c r="D231" s="17" t="s">
        <v>563</v>
      </c>
      <c r="E231" s="17" t="s">
        <v>1</v>
      </c>
      <c r="F231" s="17" t="s">
        <v>451</v>
      </c>
      <c r="G231" s="17"/>
      <c r="H231" s="17" t="s">
        <v>67</v>
      </c>
      <c r="I231" s="17" t="s">
        <v>1047</v>
      </c>
      <c r="J231" s="60">
        <v>45600</v>
      </c>
      <c r="K231" s="4"/>
      <c r="L231" s="36">
        <f>M231</f>
        <v>16823</v>
      </c>
      <c r="M231" s="65">
        <v>16823</v>
      </c>
      <c r="N231" s="36">
        <f t="shared" si="92"/>
        <v>0</v>
      </c>
      <c r="O231" s="17" t="s">
        <v>33</v>
      </c>
      <c r="P231" s="36">
        <f t="shared" si="93"/>
        <v>215250621.46000001</v>
      </c>
      <c r="Q231" s="17"/>
      <c r="R231" s="17" t="s">
        <v>11</v>
      </c>
      <c r="S231" s="17" t="s">
        <v>1056</v>
      </c>
      <c r="T231" s="17" t="s">
        <v>911</v>
      </c>
      <c r="U231" s="17" t="s">
        <v>1057</v>
      </c>
      <c r="V231" s="17" t="s">
        <v>67</v>
      </c>
      <c r="W231" s="17" t="s">
        <v>10</v>
      </c>
      <c r="X231" s="17" t="s">
        <v>9</v>
      </c>
      <c r="Y231" s="17" t="s">
        <v>1049</v>
      </c>
      <c r="Z231" s="17" t="s">
        <v>8</v>
      </c>
      <c r="AA231" s="26"/>
      <c r="AB231" s="18" t="s">
        <v>326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hidden="1" customHeight="1">
      <c r="A232" s="17">
        <v>230</v>
      </c>
      <c r="B232" s="17" t="s">
        <v>562</v>
      </c>
      <c r="C232" s="17">
        <v>306628114</v>
      </c>
      <c r="D232" s="17" t="s">
        <v>563</v>
      </c>
      <c r="E232" s="17" t="s">
        <v>1</v>
      </c>
      <c r="F232" s="17" t="s">
        <v>374</v>
      </c>
      <c r="G232" s="17"/>
      <c r="H232" s="17" t="s">
        <v>59</v>
      </c>
      <c r="I232" s="17" t="s">
        <v>1050</v>
      </c>
      <c r="J232" s="60">
        <v>45600</v>
      </c>
      <c r="K232" s="4"/>
      <c r="L232" s="44">
        <f>M232</f>
        <v>4100</v>
      </c>
      <c r="M232" s="61">
        <v>4100</v>
      </c>
      <c r="N232" s="36">
        <f t="shared" si="92"/>
        <v>0</v>
      </c>
      <c r="O232" s="17" t="s">
        <v>33</v>
      </c>
      <c r="P232" s="44">
        <f t="shared" si="93"/>
        <v>52459582</v>
      </c>
      <c r="Q232" s="17"/>
      <c r="R232" s="17" t="s">
        <v>11</v>
      </c>
      <c r="S232" s="17" t="s">
        <v>1056</v>
      </c>
      <c r="T232" s="17" t="s">
        <v>911</v>
      </c>
      <c r="U232" s="17" t="s">
        <v>1057</v>
      </c>
      <c r="V232" s="17" t="s">
        <v>59</v>
      </c>
      <c r="W232" s="17" t="s">
        <v>10</v>
      </c>
      <c r="X232" s="17" t="s">
        <v>9</v>
      </c>
      <c r="Y232" s="17" t="s">
        <v>1051</v>
      </c>
      <c r="Z232" s="17" t="s">
        <v>8</v>
      </c>
      <c r="AA232" s="18"/>
      <c r="AB232" s="18" t="s">
        <v>68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hidden="1" customHeight="1">
      <c r="A233" s="17">
        <v>231</v>
      </c>
      <c r="B233" s="17" t="s">
        <v>562</v>
      </c>
      <c r="C233" s="17">
        <v>306628114</v>
      </c>
      <c r="D233" s="17" t="s">
        <v>563</v>
      </c>
      <c r="E233" s="17" t="s">
        <v>1</v>
      </c>
      <c r="F233" s="18" t="s">
        <v>374</v>
      </c>
      <c r="G233" s="18"/>
      <c r="H233" s="18" t="s">
        <v>59</v>
      </c>
      <c r="I233" s="18" t="s">
        <v>1052</v>
      </c>
      <c r="J233" s="60">
        <v>45600</v>
      </c>
      <c r="K233" s="4">
        <v>45614</v>
      </c>
      <c r="L233" s="44">
        <f>M233</f>
        <v>44000</v>
      </c>
      <c r="M233" s="61">
        <v>44000</v>
      </c>
      <c r="N233" s="44">
        <f t="shared" si="92"/>
        <v>0</v>
      </c>
      <c r="O233" s="18" t="s">
        <v>33</v>
      </c>
      <c r="P233" s="44">
        <f t="shared" si="93"/>
        <v>562980880</v>
      </c>
      <c r="Q233" s="36" t="s">
        <v>1116</v>
      </c>
      <c r="R233" s="17" t="s">
        <v>11</v>
      </c>
      <c r="S233" s="17" t="s">
        <v>1056</v>
      </c>
      <c r="T233" s="17" t="s">
        <v>911</v>
      </c>
      <c r="U233" s="17" t="s">
        <v>1057</v>
      </c>
      <c r="V233" s="17" t="s">
        <v>59</v>
      </c>
      <c r="W233" s="17" t="s">
        <v>10</v>
      </c>
      <c r="X233" s="17" t="s">
        <v>9</v>
      </c>
      <c r="Y233" s="17" t="s">
        <v>1053</v>
      </c>
      <c r="Z233" s="17" t="s">
        <v>8</v>
      </c>
      <c r="AA233" s="18"/>
      <c r="AB233" s="18" t="s">
        <v>68</v>
      </c>
      <c r="AC233" s="44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hidden="1" customHeight="1">
      <c r="A234" s="17">
        <v>232</v>
      </c>
      <c r="B234" s="17" t="s">
        <v>562</v>
      </c>
      <c r="C234" s="17">
        <v>306628114</v>
      </c>
      <c r="D234" s="17" t="s">
        <v>563</v>
      </c>
      <c r="E234" s="17" t="s">
        <v>1</v>
      </c>
      <c r="F234" s="17" t="s">
        <v>1082</v>
      </c>
      <c r="G234" s="17">
        <v>302828304</v>
      </c>
      <c r="H234" s="17" t="s">
        <v>563</v>
      </c>
      <c r="I234" s="17" t="s">
        <v>1083</v>
      </c>
      <c r="J234" s="60">
        <v>45601</v>
      </c>
      <c r="K234" s="4">
        <v>45609</v>
      </c>
      <c r="L234" s="36">
        <f>M234</f>
        <v>290000</v>
      </c>
      <c r="M234" s="61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1109</v>
      </c>
      <c r="R234" s="17" t="s">
        <v>28</v>
      </c>
      <c r="S234" s="19" t="s">
        <v>786</v>
      </c>
      <c r="T234" s="17" t="s">
        <v>1155</v>
      </c>
      <c r="U234" s="17" t="s">
        <v>787</v>
      </c>
      <c r="V234" s="17" t="s">
        <v>17</v>
      </c>
      <c r="W234" s="17" t="s">
        <v>583</v>
      </c>
      <c r="X234" s="17" t="s">
        <v>9</v>
      </c>
      <c r="Y234" s="17" t="s">
        <v>1084</v>
      </c>
      <c r="Z234" s="17" t="s">
        <v>8</v>
      </c>
      <c r="AA234" s="26"/>
      <c r="AB234" s="18" t="s">
        <v>41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hidden="1" customHeight="1">
      <c r="A235" s="17">
        <v>233</v>
      </c>
      <c r="B235" s="17" t="s">
        <v>562</v>
      </c>
      <c r="C235" s="17">
        <v>306628114</v>
      </c>
      <c r="D235" s="17" t="s">
        <v>563</v>
      </c>
      <c r="E235" s="17" t="s">
        <v>1</v>
      </c>
      <c r="F235" s="17" t="s">
        <v>1149</v>
      </c>
      <c r="G235" s="17">
        <v>305916532</v>
      </c>
      <c r="H235" s="17" t="s">
        <v>834</v>
      </c>
      <c r="I235" s="17" t="s">
        <v>1150</v>
      </c>
      <c r="J235" s="60">
        <v>45601</v>
      </c>
      <c r="K235" s="4"/>
      <c r="L235" s="36" t="s">
        <v>12</v>
      </c>
      <c r="M235" s="61" t="s">
        <v>12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11</v>
      </c>
      <c r="S235" s="19" t="s">
        <v>776</v>
      </c>
      <c r="T235" s="17" t="s">
        <v>7</v>
      </c>
      <c r="U235" s="17" t="s">
        <v>36</v>
      </c>
      <c r="V235" s="17" t="s">
        <v>17</v>
      </c>
      <c r="W235" s="17" t="s">
        <v>583</v>
      </c>
      <c r="X235" s="17" t="s">
        <v>9</v>
      </c>
      <c r="Y235" s="17" t="s">
        <v>36</v>
      </c>
      <c r="Z235" s="17" t="s">
        <v>8</v>
      </c>
      <c r="AA235" s="18" t="s">
        <v>26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hidden="1" customHeight="1">
      <c r="A236" s="17">
        <v>234</v>
      </c>
      <c r="B236" s="17" t="s">
        <v>562</v>
      </c>
      <c r="C236" s="17">
        <v>306628114</v>
      </c>
      <c r="D236" s="17" t="s">
        <v>563</v>
      </c>
      <c r="E236" s="17" t="s">
        <v>1</v>
      </c>
      <c r="F236" s="17" t="s">
        <v>421</v>
      </c>
      <c r="G236" s="17"/>
      <c r="H236" s="17" t="s">
        <v>66</v>
      </c>
      <c r="I236" s="18" t="s">
        <v>1058</v>
      </c>
      <c r="J236" s="60">
        <v>45603</v>
      </c>
      <c r="K236" s="4"/>
      <c r="L236" s="44">
        <v>108339.39</v>
      </c>
      <c r="M236" s="61">
        <v>108339.39</v>
      </c>
      <c r="N236" s="36">
        <f t="shared" ref="N236:N237" si="97">L236-M236</f>
        <v>0</v>
      </c>
      <c r="O236" s="18" t="s">
        <v>33</v>
      </c>
      <c r="P236" s="44">
        <f>M236*AC236</f>
        <v>1385333613.1422</v>
      </c>
      <c r="Q236" s="17"/>
      <c r="R236" s="17" t="s">
        <v>11</v>
      </c>
      <c r="S236" s="17" t="s">
        <v>1056</v>
      </c>
      <c r="T236" s="17" t="s">
        <v>911</v>
      </c>
      <c r="U236" s="17" t="s">
        <v>1057</v>
      </c>
      <c r="V236" s="17" t="s">
        <v>66</v>
      </c>
      <c r="W236" s="17" t="s">
        <v>10</v>
      </c>
      <c r="X236" s="17" t="s">
        <v>9</v>
      </c>
      <c r="Y236" s="17" t="s">
        <v>420</v>
      </c>
      <c r="Z236" s="17" t="s">
        <v>8</v>
      </c>
      <c r="AA236" s="18"/>
      <c r="AB236" s="18" t="s">
        <v>68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hidden="1" customHeight="1">
      <c r="A237" s="17">
        <v>235</v>
      </c>
      <c r="B237" s="17" t="s">
        <v>562</v>
      </c>
      <c r="C237" s="17">
        <v>306628114</v>
      </c>
      <c r="D237" s="17" t="s">
        <v>563</v>
      </c>
      <c r="E237" s="17" t="s">
        <v>1</v>
      </c>
      <c r="F237" s="17" t="s">
        <v>430</v>
      </c>
      <c r="G237" s="17"/>
      <c r="H237" s="17" t="s">
        <v>169</v>
      </c>
      <c r="I237" s="17" t="s">
        <v>1054</v>
      </c>
      <c r="J237" s="60">
        <v>45604</v>
      </c>
      <c r="K237" s="4">
        <v>45614</v>
      </c>
      <c r="L237" s="36">
        <v>56677.5</v>
      </c>
      <c r="M237" s="61">
        <v>56677.5</v>
      </c>
      <c r="N237" s="36">
        <f t="shared" si="97"/>
        <v>0</v>
      </c>
      <c r="O237" s="17" t="s">
        <v>33</v>
      </c>
      <c r="P237" s="36">
        <f>M237*AC237</f>
        <v>725984931.375</v>
      </c>
      <c r="Q237" s="36" t="s">
        <v>1115</v>
      </c>
      <c r="R237" s="17" t="s">
        <v>11</v>
      </c>
      <c r="S237" s="17" t="s">
        <v>1056</v>
      </c>
      <c r="T237" s="17" t="s">
        <v>911</v>
      </c>
      <c r="U237" s="17" t="s">
        <v>1057</v>
      </c>
      <c r="V237" s="17" t="s">
        <v>169</v>
      </c>
      <c r="W237" s="17" t="s">
        <v>10</v>
      </c>
      <c r="X237" s="17" t="s">
        <v>9</v>
      </c>
      <c r="Y237" s="17" t="s">
        <v>1055</v>
      </c>
      <c r="Z237" s="17" t="s">
        <v>8</v>
      </c>
      <c r="AA237" s="26"/>
      <c r="AB237" s="18" t="s">
        <v>932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hidden="1" customHeight="1">
      <c r="A238" s="17">
        <v>236</v>
      </c>
      <c r="B238" s="17" t="s">
        <v>562</v>
      </c>
      <c r="C238" s="17">
        <v>306628114</v>
      </c>
      <c r="D238" s="17" t="s">
        <v>563</v>
      </c>
      <c r="E238" s="17" t="s">
        <v>1</v>
      </c>
      <c r="F238" s="18" t="s">
        <v>1070</v>
      </c>
      <c r="G238" s="18">
        <v>302021397</v>
      </c>
      <c r="H238" s="18" t="s">
        <v>794</v>
      </c>
      <c r="I238" s="18" t="s">
        <v>1071</v>
      </c>
      <c r="J238" s="60">
        <v>45606</v>
      </c>
      <c r="K238" s="4">
        <v>45609</v>
      </c>
      <c r="L238" s="44" t="str">
        <f>M238</f>
        <v>Согласно счет-фактур</v>
      </c>
      <c r="M238" s="61" t="s">
        <v>12</v>
      </c>
      <c r="N238" s="36">
        <v>0</v>
      </c>
      <c r="O238" s="18" t="s">
        <v>2</v>
      </c>
      <c r="P238" s="44" t="s">
        <v>12</v>
      </c>
      <c r="Q238" s="44" t="s">
        <v>1111</v>
      </c>
      <c r="R238" s="17" t="s">
        <v>11</v>
      </c>
      <c r="S238" s="19" t="s">
        <v>776</v>
      </c>
      <c r="T238" s="17" t="s">
        <v>7</v>
      </c>
      <c r="U238" s="17" t="s">
        <v>36</v>
      </c>
      <c r="V238" s="18" t="s">
        <v>17</v>
      </c>
      <c r="W238" s="18" t="s">
        <v>583</v>
      </c>
      <c r="X238" s="17" t="s">
        <v>9</v>
      </c>
      <c r="Y238" s="18" t="s">
        <v>36</v>
      </c>
      <c r="Z238" s="17" t="s">
        <v>8</v>
      </c>
      <c r="AA238" s="18"/>
      <c r="AB238" s="18" t="s">
        <v>394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hidden="1" customHeight="1">
      <c r="A239" s="17">
        <v>237</v>
      </c>
      <c r="B239" s="17" t="s">
        <v>562</v>
      </c>
      <c r="C239" s="17">
        <v>306628114</v>
      </c>
      <c r="D239" s="17" t="s">
        <v>563</v>
      </c>
      <c r="E239" s="17" t="s">
        <v>1</v>
      </c>
      <c r="F239" s="18" t="s">
        <v>1064</v>
      </c>
      <c r="G239" s="18"/>
      <c r="H239" s="17" t="s">
        <v>66</v>
      </c>
      <c r="I239" s="18" t="s">
        <v>1065</v>
      </c>
      <c r="J239" s="60">
        <v>45607</v>
      </c>
      <c r="K239" s="4"/>
      <c r="L239" s="44">
        <v>48860</v>
      </c>
      <c r="M239" s="61">
        <v>48860</v>
      </c>
      <c r="N239" s="44">
        <f t="shared" ref="N239:N257" si="98">L239-M239</f>
        <v>0</v>
      </c>
      <c r="O239" s="18" t="s">
        <v>33</v>
      </c>
      <c r="P239" s="44">
        <f>M239*AC239</f>
        <v>626530802.79999995</v>
      </c>
      <c r="Q239" s="17"/>
      <c r="R239" s="17" t="s">
        <v>11</v>
      </c>
      <c r="S239" s="17" t="s">
        <v>1056</v>
      </c>
      <c r="T239" s="17" t="s">
        <v>911</v>
      </c>
      <c r="U239" s="17" t="s">
        <v>1057</v>
      </c>
      <c r="V239" s="17" t="s">
        <v>66</v>
      </c>
      <c r="W239" s="18" t="s">
        <v>10</v>
      </c>
      <c r="X239" s="17" t="s">
        <v>9</v>
      </c>
      <c r="Y239" s="17" t="s">
        <v>1068</v>
      </c>
      <c r="Z239" s="17" t="s">
        <v>8</v>
      </c>
      <c r="AA239" s="18"/>
      <c r="AB239" s="18" t="s">
        <v>519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hidden="1" customHeight="1">
      <c r="A240" s="17">
        <v>238</v>
      </c>
      <c r="B240" s="17" t="s">
        <v>562</v>
      </c>
      <c r="C240" s="17">
        <v>306628114</v>
      </c>
      <c r="D240" s="17" t="s">
        <v>563</v>
      </c>
      <c r="E240" s="17" t="s">
        <v>1</v>
      </c>
      <c r="F240" s="18" t="s">
        <v>425</v>
      </c>
      <c r="G240" s="18"/>
      <c r="H240" s="17" t="s">
        <v>66</v>
      </c>
      <c r="I240" s="18" t="s">
        <v>103</v>
      </c>
      <c r="J240" s="60">
        <v>45607</v>
      </c>
      <c r="K240" s="4"/>
      <c r="L240" s="44">
        <v>109287</v>
      </c>
      <c r="M240" s="61">
        <v>109287</v>
      </c>
      <c r="N240" s="44">
        <f t="shared" si="98"/>
        <v>0</v>
      </c>
      <c r="O240" s="18" t="s">
        <v>33</v>
      </c>
      <c r="P240" s="44">
        <f>M240*AC240</f>
        <v>1401385015.26</v>
      </c>
      <c r="Q240" s="17"/>
      <c r="R240" s="17" t="s">
        <v>11</v>
      </c>
      <c r="S240" s="17" t="s">
        <v>1056</v>
      </c>
      <c r="T240" s="17" t="s">
        <v>911</v>
      </c>
      <c r="U240" s="17" t="s">
        <v>1057</v>
      </c>
      <c r="V240" s="17" t="s">
        <v>66</v>
      </c>
      <c r="W240" s="18" t="s">
        <v>10</v>
      </c>
      <c r="X240" s="17" t="s">
        <v>9</v>
      </c>
      <c r="Y240" s="17" t="s">
        <v>1069</v>
      </c>
      <c r="Z240" s="17" t="s">
        <v>8</v>
      </c>
      <c r="AA240" s="18"/>
      <c r="AB240" s="18" t="s">
        <v>519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hidden="1" customHeight="1">
      <c r="A241" s="17">
        <v>239</v>
      </c>
      <c r="B241" s="17" t="s">
        <v>562</v>
      </c>
      <c r="C241" s="17">
        <v>306628114</v>
      </c>
      <c r="D241" s="17" t="s">
        <v>563</v>
      </c>
      <c r="E241" s="17" t="s">
        <v>1</v>
      </c>
      <c r="F241" s="17" t="s">
        <v>1087</v>
      </c>
      <c r="G241" s="17"/>
      <c r="H241" s="17" t="s">
        <v>169</v>
      </c>
      <c r="I241" s="17" t="s">
        <v>1088</v>
      </c>
      <c r="J241" s="60">
        <v>45608</v>
      </c>
      <c r="K241" s="4">
        <v>45622</v>
      </c>
      <c r="L241" s="36">
        <v>2800</v>
      </c>
      <c r="M241" s="61">
        <v>2800</v>
      </c>
      <c r="N241" s="36">
        <f t="shared" si="98"/>
        <v>0</v>
      </c>
      <c r="O241" s="17" t="s">
        <v>33</v>
      </c>
      <c r="P241" s="36">
        <f>M241*AC241</f>
        <v>35850668</v>
      </c>
      <c r="Q241" s="36" t="s">
        <v>1127</v>
      </c>
      <c r="R241" s="17" t="s">
        <v>11</v>
      </c>
      <c r="S241" s="17" t="s">
        <v>1056</v>
      </c>
      <c r="T241" s="17" t="s">
        <v>911</v>
      </c>
      <c r="U241" s="17" t="s">
        <v>1057</v>
      </c>
      <c r="V241" s="17" t="s">
        <v>169</v>
      </c>
      <c r="W241" s="17" t="s">
        <v>10</v>
      </c>
      <c r="X241" s="17" t="s">
        <v>9</v>
      </c>
      <c r="Y241" s="17" t="s">
        <v>1089</v>
      </c>
      <c r="Z241" s="17" t="s">
        <v>8</v>
      </c>
      <c r="AA241" s="26"/>
      <c r="AB241" s="18" t="s">
        <v>519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hidden="1" customHeight="1">
      <c r="A242" s="17">
        <v>240</v>
      </c>
      <c r="B242" s="17" t="s">
        <v>562</v>
      </c>
      <c r="C242" s="17">
        <v>306628114</v>
      </c>
      <c r="D242" s="17" t="s">
        <v>563</v>
      </c>
      <c r="E242" s="17" t="s">
        <v>1</v>
      </c>
      <c r="F242" s="17" t="s">
        <v>1117</v>
      </c>
      <c r="G242" s="17"/>
      <c r="H242" s="17" t="s">
        <v>128</v>
      </c>
      <c r="I242" s="17" t="s">
        <v>1118</v>
      </c>
      <c r="J242" s="60">
        <v>45609</v>
      </c>
      <c r="K242" s="4"/>
      <c r="L242" s="36">
        <v>200000</v>
      </c>
      <c r="M242" s="61">
        <v>200000</v>
      </c>
      <c r="N242" s="36">
        <f t="shared" si="98"/>
        <v>0</v>
      </c>
      <c r="O242" s="17" t="s">
        <v>33</v>
      </c>
      <c r="P242" s="36">
        <f>M242*AC242</f>
        <v>2558676000</v>
      </c>
      <c r="Q242" s="37"/>
      <c r="R242" s="17" t="s">
        <v>11</v>
      </c>
      <c r="S242" s="17" t="s">
        <v>1120</v>
      </c>
      <c r="T242" s="17" t="s">
        <v>7</v>
      </c>
      <c r="U242" s="17" t="s">
        <v>1119</v>
      </c>
      <c r="V242" s="17" t="s">
        <v>128</v>
      </c>
      <c r="W242" s="17" t="s">
        <v>10</v>
      </c>
      <c r="X242" s="17" t="s">
        <v>9</v>
      </c>
      <c r="Y242" s="17" t="s">
        <v>1119</v>
      </c>
      <c r="Z242" s="17" t="s">
        <v>8</v>
      </c>
      <c r="AA242" s="26"/>
      <c r="AB242" s="18" t="s">
        <v>83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hidden="1" customHeight="1">
      <c r="A243" s="17">
        <v>241</v>
      </c>
      <c r="B243" s="17" t="s">
        <v>562</v>
      </c>
      <c r="C243" s="17">
        <v>306628114</v>
      </c>
      <c r="D243" s="17" t="s">
        <v>563</v>
      </c>
      <c r="E243" s="17" t="s">
        <v>1</v>
      </c>
      <c r="F243" s="17" t="s">
        <v>1142</v>
      </c>
      <c r="G243" s="19" t="s">
        <v>1141</v>
      </c>
      <c r="H243" s="17" t="s">
        <v>563</v>
      </c>
      <c r="I243" s="17" t="s">
        <v>1143</v>
      </c>
      <c r="J243" s="60">
        <v>45616</v>
      </c>
      <c r="K243" s="4"/>
      <c r="L243" s="36">
        <v>405200443.19999999</v>
      </c>
      <c r="M243" s="61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11</v>
      </c>
      <c r="S243" s="17" t="s">
        <v>1101</v>
      </c>
      <c r="T243" s="17" t="s">
        <v>7</v>
      </c>
      <c r="U243" s="17" t="s">
        <v>1103</v>
      </c>
      <c r="V243" s="17" t="s">
        <v>17</v>
      </c>
      <c r="W243" s="17" t="s">
        <v>583</v>
      </c>
      <c r="X243" s="17" t="s">
        <v>9</v>
      </c>
      <c r="Y243" s="17" t="s">
        <v>1144</v>
      </c>
      <c r="Z243" s="17" t="s">
        <v>8</v>
      </c>
      <c r="AA243" s="26"/>
      <c r="AB243" s="18" t="s">
        <v>249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hidden="1" customHeight="1">
      <c r="A244" s="17">
        <v>242</v>
      </c>
      <c r="B244" s="17" t="s">
        <v>562</v>
      </c>
      <c r="C244" s="17">
        <v>306628114</v>
      </c>
      <c r="D244" s="17" t="s">
        <v>563</v>
      </c>
      <c r="E244" s="17" t="s">
        <v>1</v>
      </c>
      <c r="F244" s="17" t="s">
        <v>1148</v>
      </c>
      <c r="G244" s="19" t="s">
        <v>1147</v>
      </c>
      <c r="H244" s="17" t="s">
        <v>563</v>
      </c>
      <c r="I244" s="17" t="s">
        <v>1146</v>
      </c>
      <c r="J244" s="60">
        <v>45616</v>
      </c>
      <c r="K244" s="4"/>
      <c r="L244" s="36">
        <v>60614400</v>
      </c>
      <c r="M244" s="61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11</v>
      </c>
      <c r="S244" s="19" t="s">
        <v>1099</v>
      </c>
      <c r="T244" s="17" t="s">
        <v>7</v>
      </c>
      <c r="U244" s="17" t="s">
        <v>1063</v>
      </c>
      <c r="V244" s="17" t="s">
        <v>17</v>
      </c>
      <c r="W244" s="17" t="s">
        <v>583</v>
      </c>
      <c r="X244" s="17" t="s">
        <v>9</v>
      </c>
      <c r="Y244" s="17" t="s">
        <v>1145</v>
      </c>
      <c r="Z244" s="17" t="s">
        <v>8</v>
      </c>
      <c r="AA244" s="26"/>
      <c r="AB244" s="18" t="s">
        <v>249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hidden="1" customHeight="1">
      <c r="A245" s="17">
        <v>243</v>
      </c>
      <c r="B245" s="17" t="s">
        <v>562</v>
      </c>
      <c r="C245" s="17">
        <v>306628114</v>
      </c>
      <c r="D245" s="17" t="s">
        <v>563</v>
      </c>
      <c r="E245" s="17" t="s">
        <v>1</v>
      </c>
      <c r="F245" s="17" t="s">
        <v>421</v>
      </c>
      <c r="G245" s="17"/>
      <c r="H245" s="17" t="s">
        <v>66</v>
      </c>
      <c r="I245" s="17" t="s">
        <v>1131</v>
      </c>
      <c r="J245" s="60">
        <v>45618</v>
      </c>
      <c r="K245" s="4"/>
      <c r="L245" s="36">
        <v>216678.78</v>
      </c>
      <c r="M245" s="61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11</v>
      </c>
      <c r="S245" s="17" t="s">
        <v>1056</v>
      </c>
      <c r="T245" s="17" t="s">
        <v>911</v>
      </c>
      <c r="U245" s="17" t="s">
        <v>1057</v>
      </c>
      <c r="V245" s="17" t="s">
        <v>66</v>
      </c>
      <c r="W245" s="17" t="s">
        <v>10</v>
      </c>
      <c r="X245" s="17" t="s">
        <v>9</v>
      </c>
      <c r="Y245" s="17" t="s">
        <v>1132</v>
      </c>
      <c r="Z245" s="17" t="s">
        <v>8</v>
      </c>
      <c r="AA245" s="26"/>
      <c r="AB245" s="18" t="s">
        <v>68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hidden="1" customHeight="1">
      <c r="A246" s="17">
        <v>244</v>
      </c>
      <c r="B246" s="17" t="s">
        <v>562</v>
      </c>
      <c r="C246" s="17">
        <v>306628114</v>
      </c>
      <c r="D246" s="17" t="s">
        <v>563</v>
      </c>
      <c r="E246" s="17" t="s">
        <v>1</v>
      </c>
      <c r="F246" s="17" t="s">
        <v>469</v>
      </c>
      <c r="G246" s="17">
        <v>309766930</v>
      </c>
      <c r="H246" s="17" t="s">
        <v>563</v>
      </c>
      <c r="I246" s="17" t="s">
        <v>1176</v>
      </c>
      <c r="J246" s="60">
        <v>45619</v>
      </c>
      <c r="K246" s="4"/>
      <c r="L246" s="36">
        <v>38000000</v>
      </c>
      <c r="M246" s="61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11</v>
      </c>
      <c r="S246" s="17" t="s">
        <v>840</v>
      </c>
      <c r="T246" s="17" t="s">
        <v>7</v>
      </c>
      <c r="U246" s="17" t="s">
        <v>869</v>
      </c>
      <c r="V246" s="17" t="s">
        <v>17</v>
      </c>
      <c r="W246" s="17" t="s">
        <v>583</v>
      </c>
      <c r="X246" s="17" t="s">
        <v>9</v>
      </c>
      <c r="Y246" s="17" t="s">
        <v>1177</v>
      </c>
      <c r="Z246" s="17" t="s">
        <v>8</v>
      </c>
      <c r="AA246" s="26"/>
      <c r="AB246" s="18" t="s">
        <v>32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hidden="1" customHeight="1">
      <c r="A247" s="17">
        <v>245</v>
      </c>
      <c r="B247" s="17" t="s">
        <v>562</v>
      </c>
      <c r="C247" s="17">
        <v>306628114</v>
      </c>
      <c r="D247" s="17" t="s">
        <v>563</v>
      </c>
      <c r="E247" s="17" t="s">
        <v>1</v>
      </c>
      <c r="F247" s="17" t="s">
        <v>60</v>
      </c>
      <c r="G247" s="17"/>
      <c r="H247" s="17" t="s">
        <v>62</v>
      </c>
      <c r="I247" s="17" t="s">
        <v>1124</v>
      </c>
      <c r="J247" s="60">
        <v>45621</v>
      </c>
      <c r="K247" s="4"/>
      <c r="L247" s="36">
        <v>1560</v>
      </c>
      <c r="M247" s="61">
        <v>1560</v>
      </c>
      <c r="N247" s="36">
        <f t="shared" si="98"/>
        <v>0</v>
      </c>
      <c r="O247" s="17" t="s">
        <v>33</v>
      </c>
      <c r="P247" s="36">
        <f>M247*AC247</f>
        <v>20013349.199999999</v>
      </c>
      <c r="Q247" s="17"/>
      <c r="R247" s="17" t="s">
        <v>11</v>
      </c>
      <c r="S247" s="17" t="s">
        <v>1056</v>
      </c>
      <c r="T247" s="17" t="s">
        <v>911</v>
      </c>
      <c r="U247" s="17" t="s">
        <v>1057</v>
      </c>
      <c r="V247" s="17" t="s">
        <v>62</v>
      </c>
      <c r="W247" s="17" t="s">
        <v>10</v>
      </c>
      <c r="X247" s="17" t="s">
        <v>9</v>
      </c>
      <c r="Y247" s="17" t="s">
        <v>1125</v>
      </c>
      <c r="Z247" s="17" t="s">
        <v>8</v>
      </c>
      <c r="AA247" s="26"/>
      <c r="AB247" s="18" t="s">
        <v>57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hidden="1" customHeight="1">
      <c r="A248" s="17">
        <v>246</v>
      </c>
      <c r="B248" s="17" t="s">
        <v>562</v>
      </c>
      <c r="C248" s="17">
        <v>306628114</v>
      </c>
      <c r="D248" s="17" t="s">
        <v>563</v>
      </c>
      <c r="E248" s="17" t="s">
        <v>1</v>
      </c>
      <c r="F248" s="17" t="s">
        <v>1136</v>
      </c>
      <c r="G248" s="17"/>
      <c r="H248" s="17" t="s">
        <v>66</v>
      </c>
      <c r="I248" s="17" t="s">
        <v>1137</v>
      </c>
      <c r="J248" s="60">
        <v>45624</v>
      </c>
      <c r="K248" s="4"/>
      <c r="L248" s="36">
        <v>1810</v>
      </c>
      <c r="M248" s="61">
        <v>1810</v>
      </c>
      <c r="N248" s="36">
        <f t="shared" si="98"/>
        <v>0</v>
      </c>
      <c r="O248" s="17" t="s">
        <v>33</v>
      </c>
      <c r="P248" s="36">
        <f>M248*AC248</f>
        <v>23255567.799999997</v>
      </c>
      <c r="Q248" s="17"/>
      <c r="R248" s="17" t="s">
        <v>11</v>
      </c>
      <c r="S248" s="17" t="s">
        <v>1056</v>
      </c>
      <c r="T248" s="17" t="s">
        <v>911</v>
      </c>
      <c r="U248" s="17" t="s">
        <v>1057</v>
      </c>
      <c r="V248" s="17" t="s">
        <v>66</v>
      </c>
      <c r="W248" s="17" t="s">
        <v>10</v>
      </c>
      <c r="X248" s="17" t="s">
        <v>9</v>
      </c>
      <c r="Y248" s="17" t="s">
        <v>1139</v>
      </c>
      <c r="Z248" s="17" t="s">
        <v>8</v>
      </c>
      <c r="AA248" s="26"/>
      <c r="AB248" s="18" t="s">
        <v>57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hidden="1" customHeight="1">
      <c r="A249" s="17">
        <v>247</v>
      </c>
      <c r="B249" s="17" t="s">
        <v>562</v>
      </c>
      <c r="C249" s="17">
        <v>306628114</v>
      </c>
      <c r="D249" s="17" t="s">
        <v>563</v>
      </c>
      <c r="E249" s="17" t="s">
        <v>1</v>
      </c>
      <c r="F249" s="17" t="s">
        <v>1064</v>
      </c>
      <c r="G249" s="17"/>
      <c r="H249" s="17" t="s">
        <v>66</v>
      </c>
      <c r="I249" s="17" t="s">
        <v>1138</v>
      </c>
      <c r="J249" s="60">
        <v>45624</v>
      </c>
      <c r="K249" s="4"/>
      <c r="L249" s="36">
        <v>44000</v>
      </c>
      <c r="M249" s="61">
        <v>44000</v>
      </c>
      <c r="N249" s="36">
        <f t="shared" si="98"/>
        <v>0</v>
      </c>
      <c r="O249" s="17" t="s">
        <v>33</v>
      </c>
      <c r="P249" s="36">
        <f>M249*AC249</f>
        <v>565328720</v>
      </c>
      <c r="Q249" s="17"/>
      <c r="R249" s="17" t="s">
        <v>11</v>
      </c>
      <c r="S249" s="17" t="s">
        <v>1056</v>
      </c>
      <c r="T249" s="17" t="s">
        <v>911</v>
      </c>
      <c r="U249" s="17" t="s">
        <v>1057</v>
      </c>
      <c r="V249" s="17" t="s">
        <v>66</v>
      </c>
      <c r="W249" s="17" t="s">
        <v>10</v>
      </c>
      <c r="X249" s="17" t="s">
        <v>9</v>
      </c>
      <c r="Y249" s="17" t="s">
        <v>1140</v>
      </c>
      <c r="Z249" s="17" t="s">
        <v>8</v>
      </c>
      <c r="AA249" s="26"/>
      <c r="AB249" s="18" t="s">
        <v>932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hidden="1" customHeight="1">
      <c r="A250" s="17">
        <v>248</v>
      </c>
      <c r="B250" s="17" t="s">
        <v>562</v>
      </c>
      <c r="C250" s="17">
        <v>306628114</v>
      </c>
      <c r="D250" s="17" t="s">
        <v>563</v>
      </c>
      <c r="E250" s="17" t="s">
        <v>1</v>
      </c>
      <c r="F250" s="17" t="s">
        <v>1161</v>
      </c>
      <c r="G250" s="17">
        <v>309619574</v>
      </c>
      <c r="H250" s="17" t="s">
        <v>563</v>
      </c>
      <c r="I250" s="17" t="s">
        <v>1160</v>
      </c>
      <c r="J250" s="60">
        <v>45627</v>
      </c>
      <c r="K250" s="4"/>
      <c r="L250" s="36">
        <v>26556000</v>
      </c>
      <c r="M250" s="61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11</v>
      </c>
      <c r="S250" s="39" t="s">
        <v>1164</v>
      </c>
      <c r="T250" s="17" t="s">
        <v>895</v>
      </c>
      <c r="U250" s="17" t="s">
        <v>1165</v>
      </c>
      <c r="V250" s="17" t="s">
        <v>17</v>
      </c>
      <c r="W250" s="17" t="s">
        <v>583</v>
      </c>
      <c r="X250" s="17" t="s">
        <v>9</v>
      </c>
      <c r="Y250" s="17" t="s">
        <v>1162</v>
      </c>
      <c r="Z250" s="17" t="s">
        <v>8</v>
      </c>
      <c r="AA250" s="26"/>
      <c r="AB250" s="18" t="s">
        <v>40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hidden="1" customHeight="1">
      <c r="A251" s="17">
        <v>249</v>
      </c>
      <c r="B251" s="17" t="s">
        <v>562</v>
      </c>
      <c r="C251" s="17">
        <v>306628114</v>
      </c>
      <c r="D251" s="17" t="s">
        <v>563</v>
      </c>
      <c r="E251" s="17" t="s">
        <v>1</v>
      </c>
      <c r="F251" s="17" t="s">
        <v>1175</v>
      </c>
      <c r="G251" s="17"/>
      <c r="H251" s="17" t="s">
        <v>1157</v>
      </c>
      <c r="I251" s="17" t="s">
        <v>1158</v>
      </c>
      <c r="J251" s="60">
        <v>45628</v>
      </c>
      <c r="K251" s="4"/>
      <c r="L251" s="36">
        <v>883500</v>
      </c>
      <c r="M251" s="61">
        <v>883500</v>
      </c>
      <c r="N251" s="36">
        <f t="shared" si="98"/>
        <v>0</v>
      </c>
      <c r="O251" s="17" t="s">
        <v>107</v>
      </c>
      <c r="P251" s="36">
        <f t="shared" ref="P251:P258" si="101">M251*AC251</f>
        <v>105127665</v>
      </c>
      <c r="Q251" s="17"/>
      <c r="R251" s="17" t="s">
        <v>11</v>
      </c>
      <c r="S251" s="19" t="s">
        <v>786</v>
      </c>
      <c r="T251" s="17" t="s">
        <v>1155</v>
      </c>
      <c r="U251" s="17" t="s">
        <v>787</v>
      </c>
      <c r="V251" s="17" t="s">
        <v>145</v>
      </c>
      <c r="W251" s="17" t="s">
        <v>10</v>
      </c>
      <c r="X251" s="17" t="s">
        <v>9</v>
      </c>
      <c r="Y251" s="17" t="s">
        <v>1159</v>
      </c>
      <c r="Z251" s="17" t="s">
        <v>8</v>
      </c>
      <c r="AA251" s="26"/>
      <c r="AB251" s="18" t="s">
        <v>41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hidden="1" customHeight="1">
      <c r="A252" s="17">
        <v>250</v>
      </c>
      <c r="B252" s="17" t="s">
        <v>562</v>
      </c>
      <c r="C252" s="17">
        <v>306628114</v>
      </c>
      <c r="D252" s="17" t="s">
        <v>563</v>
      </c>
      <c r="E252" s="17" t="s">
        <v>1</v>
      </c>
      <c r="F252" s="17" t="s">
        <v>243</v>
      </c>
      <c r="G252" s="17"/>
      <c r="H252" s="17" t="s">
        <v>239</v>
      </c>
      <c r="I252" s="17" t="s">
        <v>111</v>
      </c>
      <c r="J252" s="60">
        <v>45629</v>
      </c>
      <c r="K252" s="4"/>
      <c r="L252" s="36">
        <v>73000</v>
      </c>
      <c r="M252" s="61">
        <v>73000</v>
      </c>
      <c r="N252" s="36">
        <f t="shared" si="98"/>
        <v>0</v>
      </c>
      <c r="O252" s="17" t="s">
        <v>33</v>
      </c>
      <c r="P252" s="44">
        <f t="shared" si="101"/>
        <v>932946570</v>
      </c>
      <c r="Q252" s="17"/>
      <c r="R252" s="17" t="s">
        <v>11</v>
      </c>
      <c r="S252" s="19" t="s">
        <v>853</v>
      </c>
      <c r="T252" s="17" t="s">
        <v>7</v>
      </c>
      <c r="U252" s="17" t="s">
        <v>854</v>
      </c>
      <c r="V252" s="17" t="s">
        <v>17</v>
      </c>
      <c r="W252" s="17" t="s">
        <v>10</v>
      </c>
      <c r="X252" s="17" t="s">
        <v>9</v>
      </c>
      <c r="Y252" s="17" t="s">
        <v>463</v>
      </c>
      <c r="Z252" s="17" t="s">
        <v>219</v>
      </c>
      <c r="AA252" s="26"/>
      <c r="AB252" s="18" t="s">
        <v>125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hidden="1" customHeight="1">
      <c r="A253" s="17">
        <v>251</v>
      </c>
      <c r="B253" s="17" t="s">
        <v>562</v>
      </c>
      <c r="C253" s="17">
        <v>306628114</v>
      </c>
      <c r="D253" s="17" t="s">
        <v>563</v>
      </c>
      <c r="E253" s="17" t="s">
        <v>1</v>
      </c>
      <c r="F253" s="17" t="s">
        <v>65</v>
      </c>
      <c r="G253" s="17"/>
      <c r="H253" s="17" t="s">
        <v>66</v>
      </c>
      <c r="I253" s="17" t="s">
        <v>1151</v>
      </c>
      <c r="J253" s="60">
        <v>45630</v>
      </c>
      <c r="K253" s="4"/>
      <c r="L253" s="36">
        <v>10200</v>
      </c>
      <c r="M253" s="61">
        <v>10200</v>
      </c>
      <c r="N253" s="36">
        <f t="shared" si="98"/>
        <v>0</v>
      </c>
      <c r="O253" s="17" t="s">
        <v>33</v>
      </c>
      <c r="P253" s="36">
        <f t="shared" si="101"/>
        <v>130509204</v>
      </c>
      <c r="Q253" s="17"/>
      <c r="R253" s="17" t="s">
        <v>11</v>
      </c>
      <c r="S253" s="17" t="s">
        <v>1056</v>
      </c>
      <c r="T253" s="17" t="s">
        <v>911</v>
      </c>
      <c r="U253" s="17" t="s">
        <v>1057</v>
      </c>
      <c r="V253" s="17" t="s">
        <v>66</v>
      </c>
      <c r="W253" s="17" t="s">
        <v>10</v>
      </c>
      <c r="X253" s="17" t="s">
        <v>9</v>
      </c>
      <c r="Y253" s="17" t="s">
        <v>1152</v>
      </c>
      <c r="Z253" s="17" t="s">
        <v>8</v>
      </c>
      <c r="AA253" s="26"/>
      <c r="AB253" s="18" t="s">
        <v>68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hidden="1" customHeight="1">
      <c r="A254" s="17">
        <v>252</v>
      </c>
      <c r="B254" s="17" t="s">
        <v>562</v>
      </c>
      <c r="C254" s="17">
        <v>306628114</v>
      </c>
      <c r="D254" s="17" t="s">
        <v>563</v>
      </c>
      <c r="E254" s="17" t="s">
        <v>1</v>
      </c>
      <c r="F254" s="17" t="s">
        <v>451</v>
      </c>
      <c r="G254" s="17"/>
      <c r="H254" s="17" t="s">
        <v>67</v>
      </c>
      <c r="I254" s="17" t="s">
        <v>1169</v>
      </c>
      <c r="J254" s="60">
        <v>45643</v>
      </c>
      <c r="K254" s="4"/>
      <c r="L254" s="36">
        <v>97960</v>
      </c>
      <c r="M254" s="61">
        <v>97960</v>
      </c>
      <c r="N254" s="36">
        <f t="shared" si="98"/>
        <v>0</v>
      </c>
      <c r="O254" s="17" t="s">
        <v>33</v>
      </c>
      <c r="P254" s="36">
        <f t="shared" si="101"/>
        <v>1261221285.6000001</v>
      </c>
      <c r="Q254" s="17"/>
      <c r="R254" s="17" t="s">
        <v>11</v>
      </c>
      <c r="S254" s="17" t="s">
        <v>1056</v>
      </c>
      <c r="T254" s="17" t="s">
        <v>911</v>
      </c>
      <c r="U254" s="17" t="s">
        <v>1057</v>
      </c>
      <c r="V254" s="17" t="s">
        <v>67</v>
      </c>
      <c r="W254" s="17" t="s">
        <v>10</v>
      </c>
      <c r="X254" s="17" t="s">
        <v>9</v>
      </c>
      <c r="Y254" s="17" t="s">
        <v>1171</v>
      </c>
      <c r="Z254" s="17" t="s">
        <v>8</v>
      </c>
      <c r="AA254" s="26"/>
      <c r="AB254" s="18" t="s">
        <v>68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hidden="1" customHeight="1">
      <c r="A255" s="17">
        <v>253</v>
      </c>
      <c r="B255" s="17" t="s">
        <v>562</v>
      </c>
      <c r="C255" s="17">
        <v>306628114</v>
      </c>
      <c r="D255" s="17" t="s">
        <v>563</v>
      </c>
      <c r="E255" s="17" t="s">
        <v>1</v>
      </c>
      <c r="F255" s="17" t="s">
        <v>1174</v>
      </c>
      <c r="G255" s="17"/>
      <c r="H255" s="17" t="s">
        <v>169</v>
      </c>
      <c r="I255" s="17" t="s">
        <v>1170</v>
      </c>
      <c r="J255" s="60">
        <v>45643</v>
      </c>
      <c r="K255" s="4"/>
      <c r="L255" s="36">
        <v>32550</v>
      </c>
      <c r="M255" s="61">
        <v>32550</v>
      </c>
      <c r="N255" s="36">
        <f t="shared" si="98"/>
        <v>0</v>
      </c>
      <c r="O255" s="17" t="s">
        <v>33</v>
      </c>
      <c r="P255" s="36">
        <f t="shared" si="101"/>
        <v>419076693</v>
      </c>
      <c r="Q255" s="17"/>
      <c r="R255" s="17" t="s">
        <v>11</v>
      </c>
      <c r="S255" s="17" t="s">
        <v>1056</v>
      </c>
      <c r="T255" s="17" t="s">
        <v>911</v>
      </c>
      <c r="U255" s="17" t="s">
        <v>1057</v>
      </c>
      <c r="V255" s="17" t="s">
        <v>169</v>
      </c>
      <c r="W255" s="17" t="s">
        <v>10</v>
      </c>
      <c r="X255" s="17" t="s">
        <v>9</v>
      </c>
      <c r="Y255" s="17" t="s">
        <v>1172</v>
      </c>
      <c r="Z255" s="17" t="s">
        <v>8</v>
      </c>
      <c r="AA255" s="26"/>
      <c r="AB255" s="18" t="s">
        <v>397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hidden="1" customHeight="1">
      <c r="A256" s="17">
        <v>254</v>
      </c>
      <c r="B256" s="17" t="s">
        <v>562</v>
      </c>
      <c r="C256" s="17">
        <v>306628114</v>
      </c>
      <c r="D256" s="17" t="s">
        <v>563</v>
      </c>
      <c r="E256" s="17" t="s">
        <v>1</v>
      </c>
      <c r="F256" s="17" t="s">
        <v>1179</v>
      </c>
      <c r="G256" s="37"/>
      <c r="H256" s="17" t="s">
        <v>1180</v>
      </c>
      <c r="I256" s="17" t="s">
        <v>1054</v>
      </c>
      <c r="J256" s="60">
        <v>45646</v>
      </c>
      <c r="K256" s="4"/>
      <c r="L256" s="36">
        <v>12555</v>
      </c>
      <c r="M256" s="61">
        <v>12555</v>
      </c>
      <c r="N256" s="36">
        <f t="shared" si="98"/>
        <v>0</v>
      </c>
      <c r="O256" s="17" t="s">
        <v>33</v>
      </c>
      <c r="P256" s="36">
        <f t="shared" si="101"/>
        <v>161646378.29999998</v>
      </c>
      <c r="Q256" s="17"/>
      <c r="R256" s="17" t="s">
        <v>11</v>
      </c>
      <c r="S256" s="17" t="s">
        <v>1056</v>
      </c>
      <c r="T256" s="17" t="s">
        <v>911</v>
      </c>
      <c r="U256" s="17" t="s">
        <v>1057</v>
      </c>
      <c r="V256" s="17" t="s">
        <v>1189</v>
      </c>
      <c r="W256" s="17" t="s">
        <v>10</v>
      </c>
      <c r="X256" s="17" t="s">
        <v>9</v>
      </c>
      <c r="Y256" s="17" t="s">
        <v>1183</v>
      </c>
      <c r="Z256" s="17" t="s">
        <v>8</v>
      </c>
      <c r="AA256" s="26"/>
      <c r="AB256" s="18" t="s">
        <v>191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hidden="1" customHeight="1">
      <c r="A257" s="17">
        <v>255</v>
      </c>
      <c r="B257" s="17">
        <v>255</v>
      </c>
      <c r="C257" s="17">
        <v>255</v>
      </c>
      <c r="D257" s="17" t="s">
        <v>563</v>
      </c>
      <c r="E257" s="17" t="s">
        <v>1</v>
      </c>
      <c r="F257" s="18" t="s">
        <v>1181</v>
      </c>
      <c r="G257" s="18"/>
      <c r="H257" s="18" t="s">
        <v>66</v>
      </c>
      <c r="I257" s="18" t="s">
        <v>1182</v>
      </c>
      <c r="J257" s="60">
        <v>45646</v>
      </c>
      <c r="K257" s="4"/>
      <c r="L257" s="44">
        <v>8100</v>
      </c>
      <c r="M257" s="61">
        <v>8100</v>
      </c>
      <c r="N257" s="44">
        <f t="shared" si="98"/>
        <v>0</v>
      </c>
      <c r="O257" s="17" t="s">
        <v>33</v>
      </c>
      <c r="P257" s="36">
        <f t="shared" si="101"/>
        <v>104287986</v>
      </c>
      <c r="Q257" s="17"/>
      <c r="R257" s="17" t="s">
        <v>11</v>
      </c>
      <c r="S257" s="17" t="s">
        <v>1056</v>
      </c>
      <c r="T257" s="17" t="s">
        <v>911</v>
      </c>
      <c r="U257" s="17" t="s">
        <v>1057</v>
      </c>
      <c r="V257" s="17" t="s">
        <v>66</v>
      </c>
      <c r="W257" s="17" t="s">
        <v>10</v>
      </c>
      <c r="X257" s="17" t="s">
        <v>9</v>
      </c>
      <c r="Y257" s="17" t="s">
        <v>1184</v>
      </c>
      <c r="Z257" s="17" t="s">
        <v>8</v>
      </c>
      <c r="AA257" s="26"/>
      <c r="AB257" s="18" t="s">
        <v>191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hidden="1" customHeight="1">
      <c r="A258" s="17">
        <v>256</v>
      </c>
      <c r="B258" s="17">
        <v>256</v>
      </c>
      <c r="C258" s="17">
        <v>256</v>
      </c>
      <c r="D258" s="17" t="s">
        <v>563</v>
      </c>
      <c r="E258" s="17" t="s">
        <v>1</v>
      </c>
      <c r="F258" s="17" t="s">
        <v>430</v>
      </c>
      <c r="G258" s="17"/>
      <c r="H258" s="17" t="s">
        <v>169</v>
      </c>
      <c r="I258" s="17" t="s">
        <v>1178</v>
      </c>
      <c r="J258" s="60">
        <v>45649</v>
      </c>
      <c r="K258" s="4"/>
      <c r="L258" s="36">
        <v>56600</v>
      </c>
      <c r="M258" s="61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11</v>
      </c>
      <c r="S258" s="17" t="s">
        <v>1056</v>
      </c>
      <c r="T258" s="17" t="s">
        <v>911</v>
      </c>
      <c r="U258" s="17" t="s">
        <v>1057</v>
      </c>
      <c r="V258" s="17" t="s">
        <v>169</v>
      </c>
      <c r="W258" s="17" t="s">
        <v>10</v>
      </c>
      <c r="X258" s="17" t="s">
        <v>9</v>
      </c>
      <c r="Y258" s="17" t="s">
        <v>1185</v>
      </c>
      <c r="Z258" s="17" t="s">
        <v>8</v>
      </c>
      <c r="AA258" s="26"/>
      <c r="AB258" s="18" t="s">
        <v>68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hidden="1" customHeight="1">
      <c r="A259" s="17">
        <v>257</v>
      </c>
      <c r="B259" s="17" t="s">
        <v>562</v>
      </c>
      <c r="C259" s="17">
        <v>306628114</v>
      </c>
      <c r="D259" s="17" t="s">
        <v>563</v>
      </c>
      <c r="E259" s="17" t="s">
        <v>1</v>
      </c>
      <c r="F259" s="17" t="s">
        <v>243</v>
      </c>
      <c r="G259" s="17"/>
      <c r="H259" s="17" t="s">
        <v>239</v>
      </c>
      <c r="I259" s="17" t="s">
        <v>1190</v>
      </c>
      <c r="J259" s="60">
        <v>45653</v>
      </c>
      <c r="K259" s="4"/>
      <c r="L259" s="36">
        <v>132000</v>
      </c>
      <c r="M259" s="61">
        <v>132000</v>
      </c>
      <c r="N259" s="36">
        <f t="shared" ref="N259" si="104">L259-M259</f>
        <v>0</v>
      </c>
      <c r="O259" s="17" t="s">
        <v>33</v>
      </c>
      <c r="P259" s="44">
        <f t="shared" ref="P259" si="105">M259*AC259</f>
        <v>1705503360</v>
      </c>
      <c r="Q259" s="17"/>
      <c r="R259" s="17" t="s">
        <v>11</v>
      </c>
      <c r="S259" s="19" t="s">
        <v>853</v>
      </c>
      <c r="T259" s="17" t="s">
        <v>7</v>
      </c>
      <c r="U259" s="17" t="s">
        <v>854</v>
      </c>
      <c r="V259" s="17" t="s">
        <v>17</v>
      </c>
      <c r="W259" s="17" t="s">
        <v>10</v>
      </c>
      <c r="X259" s="17" t="s">
        <v>9</v>
      </c>
      <c r="Y259" s="17" t="s">
        <v>463</v>
      </c>
      <c r="Z259" s="17" t="s">
        <v>219</v>
      </c>
      <c r="AA259" s="26"/>
      <c r="AB259" s="18" t="s">
        <v>125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hidden="1" customHeight="1">
      <c r="A260" s="17"/>
      <c r="I260" s="38"/>
      <c r="M260" s="68">
        <v>75010945531.529999</v>
      </c>
      <c r="N260" s="71"/>
      <c r="O260" s="72" t="s">
        <v>2</v>
      </c>
      <c r="P260" s="54"/>
      <c r="Q260" s="43"/>
      <c r="S260" s="67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 hidden="1">
      <c r="M261" s="68">
        <v>439086427.69</v>
      </c>
      <c r="N261" s="71"/>
      <c r="O261" s="72" t="s">
        <v>33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 hidden="1">
      <c r="M262" s="68">
        <v>15775782</v>
      </c>
      <c r="N262" s="71"/>
      <c r="O262" s="72" t="s">
        <v>105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 hidden="1">
      <c r="M263" s="68">
        <v>933900</v>
      </c>
      <c r="N263" s="71"/>
      <c r="O263" s="72" t="s">
        <v>107</v>
      </c>
      <c r="Q263" s="54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762</v>
      </c>
      <c r="AX263" s="34">
        <f>AX261+AV261</f>
        <v>257</v>
      </c>
      <c r="AY263" s="35">
        <f>AY261+AW261</f>
        <v>5866581426734.7109</v>
      </c>
      <c r="AZ263" s="20"/>
      <c r="BA263" s="32" t="s">
        <v>10</v>
      </c>
    </row>
    <row r="264" spans="1:53">
      <c r="M264" s="73"/>
      <c r="N264" s="71"/>
      <c r="O264" s="7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763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5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5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9">
      <filters>
        <filter val="01.01.2024"/>
        <filter val="03.01.2024"/>
        <filter val="04.01.2024"/>
        <dateGroupItem year="2024" month="1" dateTimeGrouping="month"/>
        <dateGroupItem year="2024" month="2" dateTimeGrouping="month"/>
        <dateGroupItem year="2024" month="3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прямые закупки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2025-01-17T07:11:01Z</dcterms:modified>
</cp:coreProperties>
</file>